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2240" windowHeight="9180" tabRatio="777" activeTab="3"/>
  </bookViews>
  <sheets>
    <sheet name="ფინანსები" sheetId="1" r:id="rId1"/>
    <sheet name="შედეგების რუკა" sheetId="2" r:id="rId2"/>
    <sheet name="წინაპირობები1" sheetId="3" r:id="rId3"/>
    <sheet name="ბუღალტერია" sheetId="4" r:id="rId4"/>
    <sheet name="შედეგების რუკაა" sheetId="5" r:id="rId5"/>
    <sheet name="წინაპირობები" sheetId="6" r:id="rId6"/>
    <sheet name="ავტორები" sheetId="7" r:id="rId7"/>
  </sheets>
  <definedNames/>
  <calcPr fullCalcOnLoad="1"/>
</workbook>
</file>

<file path=xl/sharedStrings.xml><?xml version="1.0" encoding="utf-8"?>
<sst xmlns="http://schemas.openxmlformats.org/spreadsheetml/2006/main" count="629" uniqueCount="148">
  <si>
    <t>სულ</t>
  </si>
  <si>
    <t>კრ</t>
  </si>
  <si>
    <t>1 სემესტრი</t>
  </si>
  <si>
    <t>2 სემესტრი</t>
  </si>
  <si>
    <t>3 სემესტრი</t>
  </si>
  <si>
    <t>4 სემესტრი</t>
  </si>
  <si>
    <t>№</t>
  </si>
  <si>
    <t>ინდ</t>
  </si>
  <si>
    <t>დღის დასწრებული</t>
  </si>
  <si>
    <t>ფაკულტეტი:</t>
  </si>
  <si>
    <t>შიფრი:</t>
  </si>
  <si>
    <t>სწავლების ფორმა:</t>
  </si>
  <si>
    <t>პროფესიული  პრაქტიკა</t>
  </si>
  <si>
    <t>საგნის დასახელება</t>
  </si>
  <si>
    <t>I</t>
  </si>
  <si>
    <t>I.1</t>
  </si>
  <si>
    <t>I.2</t>
  </si>
  <si>
    <t>II</t>
  </si>
  <si>
    <t>II.1</t>
  </si>
  <si>
    <t>სავალდებულო საგნები</t>
  </si>
  <si>
    <t>არჩევითი საგნები</t>
  </si>
  <si>
    <t>I.1.1</t>
  </si>
  <si>
    <t>I.1.2</t>
  </si>
  <si>
    <t>I.1.3</t>
  </si>
  <si>
    <t>I.1.4</t>
  </si>
  <si>
    <t>I.1.5</t>
  </si>
  <si>
    <t>I.1.6</t>
  </si>
  <si>
    <t>I.1.7</t>
  </si>
  <si>
    <t>I.2.1</t>
  </si>
  <si>
    <t>I.2.2</t>
  </si>
  <si>
    <t>I.2.3</t>
  </si>
  <si>
    <t>სულ სავალდებულო საგნები</t>
  </si>
  <si>
    <t>სულ არჩევითი საგნები</t>
  </si>
  <si>
    <t>I.1.8</t>
  </si>
  <si>
    <t>I.1.9</t>
  </si>
  <si>
    <t>I.2.4</t>
  </si>
  <si>
    <t>აღრიცხვის ინფორმაციული სისტემები</t>
  </si>
  <si>
    <t>ქუთაისის უნივერსიტეტი</t>
  </si>
  <si>
    <t>დამტკიცებულია აკადემიური საბჭოს</t>
  </si>
  <si>
    <t>ლიდერული უნარ-ჩვევების განვითარება</t>
  </si>
  <si>
    <t>საფონდო ბირჟების სტატისტიკა</t>
  </si>
  <si>
    <t>საერთაშორისო მარკეტინგი</t>
  </si>
  <si>
    <t>ფინანსური ანალიზი</t>
  </si>
  <si>
    <t>ფინანსური კონტროლი და აუდიტი</t>
  </si>
  <si>
    <t>აუდიტის საერთაშორისო სტანდარტები</t>
  </si>
  <si>
    <t>სამაგისტრო ნაშრომი</t>
  </si>
  <si>
    <t>საბირჟო საქმე</t>
  </si>
  <si>
    <t>საბანკო მენეჯმენტი</t>
  </si>
  <si>
    <t>სტრატეგიული მენეჯმენტი</t>
  </si>
  <si>
    <t>ეკონომიკური და ფინანსური რისკები</t>
  </si>
  <si>
    <t>გეოპოლიტიკა</t>
  </si>
  <si>
    <t>#</t>
  </si>
  <si>
    <t>ცოდნა</t>
  </si>
  <si>
    <t>ცოდნის პრაქ. 
გამოყენება</t>
  </si>
  <si>
    <t>კომუნიკაციის 
უნარი</t>
  </si>
  <si>
    <t>დასკვნის 
უნარი</t>
  </si>
  <si>
    <t>სწავლის უნარი</t>
  </si>
  <si>
    <t>ღირებულებები</t>
  </si>
  <si>
    <t>ჯგ</t>
  </si>
  <si>
    <t>გამ</t>
  </si>
  <si>
    <t>სპეციალობა:</t>
  </si>
  <si>
    <t>0204</t>
  </si>
  <si>
    <t>აკადემიური ხარისხი:</t>
  </si>
  <si>
    <t xml:space="preserve">ბიზნესის ადმინისტრირების მაგისტრი ფინანსებში </t>
  </si>
  <si>
    <t>მოდულის დასახელება</t>
  </si>
  <si>
    <t>II.2</t>
  </si>
  <si>
    <t>სულ საფაკულტეტო საგნები</t>
  </si>
  <si>
    <t>სპეციალობის მოდული</t>
  </si>
  <si>
    <t>სულ სამაგისტრო პროგრამით:</t>
  </si>
  <si>
    <t>საბუღალტრო აღრიცხვა და აუდიტი</t>
  </si>
  <si>
    <t>0201</t>
  </si>
  <si>
    <t xml:space="preserve">ბიზნესის ადმინისტრირების მაგისტრი </t>
  </si>
  <si>
    <t>ლექ</t>
  </si>
  <si>
    <t xml:space="preserve"> ზოგადი უცხო ენა 1</t>
  </si>
  <si>
    <t xml:space="preserve"> ზოგადი უცხო ენა 2</t>
  </si>
  <si>
    <t xml:space="preserve"> ზოგადი უცხო ენა 3</t>
  </si>
  <si>
    <t>პრაქტიკა ბუღალტრულ აღრიცხვაში</t>
  </si>
  <si>
    <t xml:space="preserve">სასწავლო პრაქტიკა </t>
  </si>
  <si>
    <t>სასწავლო პრაქტიკა</t>
  </si>
  <si>
    <t>ფინანსური ოპერაციები ელექტრონული ცხრილებისა და VBA-ს გამოყენებით;</t>
  </si>
  <si>
    <t>საფინანსო, საბანკო და სადაზღვევო საქმე</t>
  </si>
  <si>
    <t xml:space="preserve">ბიზნესის ეთიკა </t>
  </si>
  <si>
    <t>ეკონომეტრიკა</t>
  </si>
  <si>
    <t>ფინანსური ბაზრები და ფინანსური ინსტიტუტები</t>
  </si>
  <si>
    <t xml:space="preserve">შეთანხმებულია </t>
  </si>
  <si>
    <t>ხარისხის უზრუნველყოფის სამსახურთან</t>
  </si>
  <si>
    <t>ფინანსური ოპერაციები ელექტრონული ცხრილებისა და 
VBA-ს გამოყენებით;</t>
  </si>
  <si>
    <t>ეკონომიკური ფსიქოლოგია</t>
  </si>
  <si>
    <t>ფინანსური მენეჯმენტი 2</t>
  </si>
  <si>
    <t>ფინანსური აღრიცხვა 2</t>
  </si>
  <si>
    <t>ფინანსური ინჟინერია</t>
  </si>
  <si>
    <t>ფინანსური მენეჯმენტი 1</t>
  </si>
  <si>
    <t>ფინანსური ანგარიშგება</t>
  </si>
  <si>
    <t>პროფესიული ეთიკა</t>
  </si>
  <si>
    <t>მმართველობითი აღრიცხვა 2</t>
  </si>
  <si>
    <t>მარკეტინგის მენეჯმენტი</t>
  </si>
  <si>
    <t>შიდა აუდიტი</t>
  </si>
  <si>
    <t>საერთაშორისო ფინანსების ზოგადი თეორია</t>
  </si>
  <si>
    <t>საერთაშორისო ბიზნესი</t>
  </si>
  <si>
    <t>მმართველობითი ანალიზი</t>
  </si>
  <si>
    <t>ბუღალტრული ანგარიშგებები</t>
  </si>
  <si>
    <t>ლიდერობა</t>
  </si>
  <si>
    <t>მმართველობითი აღრიცხვა გადაწყვეტილებების მისაღებად 2</t>
  </si>
  <si>
    <t>II.3</t>
  </si>
  <si>
    <t>II.4</t>
  </si>
  <si>
    <t>II.5</t>
  </si>
  <si>
    <t>II.6</t>
  </si>
  <si>
    <t>II.7</t>
  </si>
  <si>
    <t>II.8</t>
  </si>
  <si>
    <t>II.9</t>
  </si>
  <si>
    <t>საზოგადოებრივ მეცნიერებათა</t>
  </si>
  <si>
    <t>საფაკულტეტო საგნები</t>
  </si>
  <si>
    <t>ეკონომიკური ფსიქოლოგია და ბიზნესის ეთიკა</t>
  </si>
  <si>
    <t xml:space="preserve">საგანი </t>
  </si>
  <si>
    <t>ირაკლი ავალიანი</t>
  </si>
  <si>
    <t>სახელმწიფო შესყიდვები</t>
  </si>
  <si>
    <t>ფინანსური ოპერაციები ელექტრონული ცხრილებისა და VBA-ს გამოყენებით</t>
  </si>
  <si>
    <t>უფროსი:                                    თ.ხაჩიძე</t>
  </si>
  <si>
    <t>უფროსი:                                                                თ. ხაჩიძე</t>
  </si>
  <si>
    <t>ფინანსური მენეჯმენტი 1,  ფინანსური მენეჯმენტი 2, 
ფინანსური ინჟინერია</t>
  </si>
  <si>
    <t>ფინანსური აღრიცხვის საერთაშორისო სტანდარტები</t>
  </si>
  <si>
    <t>საბუღალტრო აღრიცხვასა და აუდიტში</t>
  </si>
  <si>
    <t>ბიზნესის ეთიკა და ეკონომიკური ფსიქოლოგია</t>
  </si>
  <si>
    <t>გეოპოლიტიკა და საერთაშორისო ეკონომიკური ურთიერთობები</t>
  </si>
  <si>
    <t>X</t>
  </si>
  <si>
    <t xml:space="preserve">ბიზნესის ეთიკა და ეკონომიკური ფსიქოლოგია </t>
  </si>
  <si>
    <t>ბუღალტრული ანგარიშგება</t>
  </si>
  <si>
    <t>ოთარ შენგელია</t>
  </si>
  <si>
    <t>მირზა ხიდაშელი</t>
  </si>
  <si>
    <t>პაატა კლდიაშვილი</t>
  </si>
  <si>
    <t>ნათელა ვაშაკიძე</t>
  </si>
  <si>
    <t>თეა კორძაძე</t>
  </si>
  <si>
    <t>გია ცაცაშვილი</t>
  </si>
  <si>
    <t>ნანა ლუხუტაშვილი</t>
  </si>
  <si>
    <t>ციცინო ძოწენიძე</t>
  </si>
  <si>
    <t>ნაირა ვირსალაძე</t>
  </si>
  <si>
    <t>თეა ვალიშვილი</t>
  </si>
  <si>
    <t>გურამ უფლისაშვილი</t>
  </si>
  <si>
    <t>რობერტ კამლაძე</t>
  </si>
  <si>
    <t>ეკატერინა ბაბუნაშვილი</t>
  </si>
  <si>
    <t>ხათუნა შალამბერიძე</t>
  </si>
  <si>
    <t>მავლინა ყიფიანი</t>
  </si>
  <si>
    <t>მმათველობითი ანალიზი</t>
  </si>
  <si>
    <t>ლექტორი</t>
  </si>
  <si>
    <t>სხდომაზე, ოქმი №2, 22.02.2018 წ.</t>
  </si>
  <si>
    <t>რექტორი:                                    დ. თვალთვაძე</t>
  </si>
  <si>
    <t>გია ცუცხვაშვილი</t>
  </si>
  <si>
    <t>რექტორი:                              დ. თვალთვაძე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</si>
</sst>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1">
    <font>
      <sz val="10"/>
      <name val="Arial Cyr"/>
      <family val="0"/>
    </font>
    <font>
      <sz val="10"/>
      <name val="Sylfaen"/>
      <family val="1"/>
    </font>
    <font>
      <b/>
      <sz val="10"/>
      <name val="Sylfaen"/>
      <family val="1"/>
    </font>
    <font>
      <sz val="8"/>
      <name val="Arial Cyr"/>
      <family val="0"/>
    </font>
    <font>
      <sz val="8"/>
      <name val="Sylfaen"/>
      <family val="1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Sylfaen"/>
      <family val="1"/>
    </font>
    <font>
      <sz val="11"/>
      <name val="Sylfaen"/>
      <family val="1"/>
    </font>
    <font>
      <b/>
      <sz val="11"/>
      <color indexed="9"/>
      <name val="Sylfaen"/>
      <family val="1"/>
    </font>
    <font>
      <b/>
      <u val="single"/>
      <sz val="10"/>
      <name val="Sylfaen"/>
      <family val="1"/>
    </font>
    <font>
      <b/>
      <sz val="10"/>
      <color indexed="10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b/>
      <sz val="9"/>
      <color indexed="9"/>
      <name val="Sylfaen"/>
      <family val="1"/>
    </font>
    <font>
      <b/>
      <u val="single"/>
      <sz val="9"/>
      <name val="Sylfaen"/>
      <family val="1"/>
    </font>
    <font>
      <b/>
      <sz val="9"/>
      <color indexed="10"/>
      <name val="Sylfaen"/>
      <family val="1"/>
    </font>
    <font>
      <sz val="9"/>
      <color indexed="10"/>
      <name val="Sylfae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9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9"/>
      <color rgb="FF000000"/>
      <name val="Sylfae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5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0" fillId="32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3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39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40" xfId="0" applyFont="1" applyFill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0" fontId="1" fillId="0" borderId="41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31" xfId="0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14" fillId="0" borderId="36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0" fontId="14" fillId="0" borderId="44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37" xfId="0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horizontal="right" vertical="center"/>
    </xf>
    <xf numFmtId="0" fontId="17" fillId="0" borderId="34" xfId="0" applyFont="1" applyFill="1" applyBorder="1" applyAlignment="1">
      <alignment vertical="center"/>
    </xf>
    <xf numFmtId="0" fontId="15" fillId="32" borderId="3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vertical="center"/>
    </xf>
    <xf numFmtId="0" fontId="13" fillId="0" borderId="48" xfId="0" applyFont="1" applyFill="1" applyBorder="1" applyAlignment="1">
      <alignment vertical="center"/>
    </xf>
    <xf numFmtId="0" fontId="13" fillId="0" borderId="49" xfId="0" applyFont="1" applyFill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4" fillId="0" borderId="50" xfId="0" applyFont="1" applyFill="1" applyBorder="1" applyAlignment="1">
      <alignment vertical="center"/>
    </xf>
    <xf numFmtId="0" fontId="14" fillId="0" borderId="51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59" fillId="0" borderId="0" xfId="0" applyFont="1" applyAlignment="1">
      <alignment/>
    </xf>
    <xf numFmtId="0" fontId="19" fillId="0" borderId="0" xfId="0" applyFont="1" applyBorder="1" applyAlignment="1">
      <alignment/>
    </xf>
    <xf numFmtId="0" fontId="1" fillId="33" borderId="52" xfId="0" applyFont="1" applyFill="1" applyBorder="1" applyAlignment="1">
      <alignment vertical="center"/>
    </xf>
    <xf numFmtId="0" fontId="2" fillId="33" borderId="53" xfId="33" applyFont="1" applyFill="1" applyBorder="1" applyAlignment="1">
      <alignment horizontal="center" vertical="center"/>
      <protection/>
    </xf>
    <xf numFmtId="0" fontId="2" fillId="33" borderId="53" xfId="33" applyFont="1" applyFill="1" applyBorder="1" applyAlignment="1">
      <alignment horizontal="center" vertical="center" wrapText="1"/>
      <protection/>
    </xf>
    <xf numFmtId="0" fontId="2" fillId="33" borderId="54" xfId="33" applyFont="1" applyFill="1" applyBorder="1" applyAlignment="1">
      <alignment horizontal="center" vertical="center" wrapText="1"/>
      <protection/>
    </xf>
    <xf numFmtId="0" fontId="14" fillId="0" borderId="47" xfId="0" applyFont="1" applyFill="1" applyBorder="1" applyAlignment="1">
      <alignment horizontal="right" vertical="center"/>
    </xf>
    <xf numFmtId="0" fontId="1" fillId="33" borderId="22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4" fillId="0" borderId="27" xfId="0" applyFont="1" applyFill="1" applyBorder="1" applyAlignment="1">
      <alignment horizontal="right" vertical="center"/>
    </xf>
    <xf numFmtId="0" fontId="13" fillId="0" borderId="47" xfId="0" applyFont="1" applyFill="1" applyBorder="1" applyAlignment="1">
      <alignment horizontal="center" vertical="center"/>
    </xf>
    <xf numFmtId="0" fontId="58" fillId="33" borderId="0" xfId="0" applyFont="1" applyFill="1" applyAlignment="1">
      <alignment/>
    </xf>
    <xf numFmtId="0" fontId="5" fillId="33" borderId="16" xfId="33" applyFill="1" applyBorder="1" applyAlignment="1">
      <alignment horizontal="center"/>
      <protection/>
    </xf>
    <xf numFmtId="0" fontId="5" fillId="33" borderId="16" xfId="33" applyFont="1" applyFill="1" applyBorder="1">
      <alignment/>
      <protection/>
    </xf>
    <xf numFmtId="0" fontId="5" fillId="33" borderId="16" xfId="33" applyFont="1" applyFill="1" applyBorder="1" applyAlignment="1">
      <alignment horizontal="center"/>
      <protection/>
    </xf>
    <xf numFmtId="0" fontId="14" fillId="33" borderId="16" xfId="0" applyFont="1" applyFill="1" applyBorder="1" applyAlignment="1">
      <alignment vertical="center"/>
    </xf>
    <xf numFmtId="0" fontId="14" fillId="33" borderId="16" xfId="0" applyFont="1" applyFill="1" applyBorder="1" applyAlignment="1">
      <alignment horizontal="left" vertical="center"/>
    </xf>
    <xf numFmtId="0" fontId="0" fillId="33" borderId="16" xfId="0" applyFill="1" applyBorder="1" applyAlignment="1">
      <alignment/>
    </xf>
    <xf numFmtId="0" fontId="14" fillId="33" borderId="16" xfId="0" applyFont="1" applyFill="1" applyBorder="1" applyAlignment="1">
      <alignment horizontal="left" vertical="center" wrapText="1"/>
    </xf>
    <xf numFmtId="0" fontId="5" fillId="33" borderId="51" xfId="33" applyFont="1" applyFill="1" applyBorder="1">
      <alignment/>
      <protection/>
    </xf>
    <xf numFmtId="0" fontId="5" fillId="34" borderId="16" xfId="33" applyFill="1" applyBorder="1" applyAlignment="1">
      <alignment horizontal="center"/>
      <protection/>
    </xf>
    <xf numFmtId="0" fontId="5" fillId="34" borderId="16" xfId="33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" fillId="33" borderId="55" xfId="0" applyFont="1" applyFill="1" applyBorder="1" applyAlignment="1">
      <alignment vertical="center"/>
    </xf>
    <xf numFmtId="0" fontId="5" fillId="34" borderId="51" xfId="33" applyFont="1" applyFill="1" applyBorder="1" applyAlignment="1">
      <alignment horizontal="center"/>
      <protection/>
    </xf>
    <xf numFmtId="0" fontId="1" fillId="33" borderId="27" xfId="0" applyFont="1" applyFill="1" applyBorder="1" applyAlignment="1">
      <alignment horizontal="left" vertical="center"/>
    </xf>
    <xf numFmtId="0" fontId="1" fillId="33" borderId="28" xfId="0" applyFont="1" applyFill="1" applyBorder="1" applyAlignment="1">
      <alignment horizontal="left" vertical="center"/>
    </xf>
    <xf numFmtId="0" fontId="1" fillId="33" borderId="48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31" xfId="0" applyFont="1" applyFill="1" applyBorder="1" applyAlignment="1">
      <alignment horizontal="left" vertical="center"/>
    </xf>
    <xf numFmtId="0" fontId="1" fillId="33" borderId="55" xfId="0" applyFont="1" applyFill="1" applyBorder="1" applyAlignment="1">
      <alignment horizontal="left" vertical="center"/>
    </xf>
    <xf numFmtId="0" fontId="1" fillId="33" borderId="28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1" fillId="33" borderId="27" xfId="0" applyFont="1" applyFill="1" applyBorder="1" applyAlignment="1">
      <alignment vertical="center"/>
    </xf>
    <xf numFmtId="0" fontId="1" fillId="33" borderId="16" xfId="0" applyFont="1" applyFill="1" applyBorder="1" applyAlignment="1">
      <alignment horizontal="left" vertical="center"/>
    </xf>
    <xf numFmtId="0" fontId="2" fillId="0" borderId="39" xfId="33" applyFont="1" applyFill="1" applyBorder="1" applyAlignment="1">
      <alignment horizontal="center" vertical="center"/>
      <protection/>
    </xf>
    <xf numFmtId="0" fontId="1" fillId="0" borderId="15" xfId="33" applyFont="1" applyFill="1" applyBorder="1" applyAlignment="1">
      <alignment horizontal="center" vertical="center"/>
      <protection/>
    </xf>
    <xf numFmtId="0" fontId="1" fillId="0" borderId="27" xfId="33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6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horizontal="left" vertical="center"/>
    </xf>
    <xf numFmtId="0" fontId="2" fillId="0" borderId="16" xfId="33" applyFont="1" applyFill="1" applyBorder="1" applyAlignment="1">
      <alignment horizontal="center" vertical="center"/>
      <protection/>
    </xf>
    <xf numFmtId="0" fontId="2" fillId="0" borderId="16" xfId="33" applyFont="1" applyFill="1" applyBorder="1" applyAlignment="1">
      <alignment horizontal="center" vertical="center"/>
      <protection/>
    </xf>
    <xf numFmtId="0" fontId="2" fillId="33" borderId="16" xfId="33" applyFont="1" applyFill="1" applyBorder="1" applyAlignment="1">
      <alignment horizontal="center" vertical="center"/>
      <protection/>
    </xf>
    <xf numFmtId="0" fontId="2" fillId="33" borderId="16" xfId="33" applyFont="1" applyFill="1" applyBorder="1" applyAlignment="1">
      <alignment horizontal="center" vertical="center" wrapText="1"/>
      <protection/>
    </xf>
    <xf numFmtId="0" fontId="1" fillId="0" borderId="16" xfId="33" applyFont="1" applyFill="1" applyBorder="1" applyAlignment="1">
      <alignment horizontal="center" vertical="center"/>
      <protection/>
    </xf>
    <xf numFmtId="0" fontId="5" fillId="34" borderId="16" xfId="33" applyFont="1" applyFill="1" applyBorder="1">
      <alignment/>
      <protection/>
    </xf>
    <xf numFmtId="0" fontId="0" fillId="0" borderId="0" xfId="0" applyAlignment="1">
      <alignment horizontal="center" vertical="center"/>
    </xf>
    <xf numFmtId="0" fontId="1" fillId="33" borderId="16" xfId="33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33" borderId="16" xfId="0" applyFont="1" applyFill="1" applyBorder="1" applyAlignment="1">
      <alignment/>
    </xf>
    <xf numFmtId="0" fontId="9" fillId="35" borderId="16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0" fontId="20" fillId="0" borderId="16" xfId="0" applyFont="1" applyBorder="1" applyAlignment="1">
      <alignment/>
    </xf>
    <xf numFmtId="0" fontId="9" fillId="0" borderId="16" xfId="0" applyFont="1" applyFill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9" fillId="35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4" fillId="0" borderId="28" xfId="0" applyFont="1" applyFill="1" applyBorder="1" applyAlignment="1">
      <alignment vertical="center"/>
    </xf>
    <xf numFmtId="0" fontId="14" fillId="0" borderId="52" xfId="0" applyFont="1" applyFill="1" applyBorder="1" applyAlignment="1">
      <alignment vertical="center"/>
    </xf>
    <xf numFmtId="0" fontId="13" fillId="0" borderId="57" xfId="0" applyFont="1" applyFill="1" applyBorder="1" applyAlignment="1">
      <alignment horizontal="distributed" vertical="center"/>
    </xf>
    <xf numFmtId="0" fontId="13" fillId="0" borderId="58" xfId="0" applyFont="1" applyFill="1" applyBorder="1" applyAlignment="1">
      <alignment horizontal="distributed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5" fillId="32" borderId="60" xfId="0" applyFont="1" applyFill="1" applyBorder="1" applyAlignment="1">
      <alignment horizontal="center" vertical="center"/>
    </xf>
    <xf numFmtId="0" fontId="15" fillId="32" borderId="61" xfId="0" applyFont="1" applyFill="1" applyBorder="1" applyAlignment="1">
      <alignment horizontal="center" vertical="center"/>
    </xf>
    <xf numFmtId="0" fontId="15" fillId="32" borderId="6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0" fillId="32" borderId="60" xfId="0" applyFont="1" applyFill="1" applyBorder="1" applyAlignment="1">
      <alignment horizontal="center" vertical="center"/>
    </xf>
    <xf numFmtId="0" fontId="10" fillId="32" borderId="61" xfId="0" applyFont="1" applyFill="1" applyBorder="1" applyAlignment="1">
      <alignment horizontal="center" vertical="center"/>
    </xf>
    <xf numFmtId="0" fontId="10" fillId="32" borderId="62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distributed" vertical="center"/>
    </xf>
    <xf numFmtId="0" fontId="8" fillId="0" borderId="58" xfId="0" applyFont="1" applyFill="1" applyBorder="1" applyAlignment="1">
      <alignment horizontal="distributed" vertical="center"/>
    </xf>
    <xf numFmtId="0" fontId="1" fillId="33" borderId="0" xfId="0" applyFont="1" applyFill="1" applyAlignment="1">
      <alignment vertical="center"/>
    </xf>
    <xf numFmtId="0" fontId="8" fillId="33" borderId="35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left" vertical="center"/>
    </xf>
    <xf numFmtId="0" fontId="11" fillId="33" borderId="48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vertical="center"/>
    </xf>
    <xf numFmtId="0" fontId="14" fillId="33" borderId="27" xfId="0" applyFont="1" applyFill="1" applyBorder="1" applyAlignment="1">
      <alignment horizontal="left" vertical="center"/>
    </xf>
    <xf numFmtId="0" fontId="14" fillId="33" borderId="28" xfId="0" applyFont="1" applyFill="1" applyBorder="1" applyAlignment="1">
      <alignment horizontal="left" vertical="center"/>
    </xf>
    <xf numFmtId="0" fontId="14" fillId="33" borderId="48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64" xfId="0" applyFont="1" applyFill="1" applyBorder="1" applyAlignment="1">
      <alignment vertical="center"/>
    </xf>
    <xf numFmtId="0" fontId="14" fillId="33" borderId="59" xfId="0" applyFont="1" applyFill="1" applyBorder="1" applyAlignment="1">
      <alignment vertical="center"/>
    </xf>
    <xf numFmtId="0" fontId="16" fillId="33" borderId="32" xfId="0" applyFont="1" applyFill="1" applyBorder="1" applyAlignment="1">
      <alignment horizontal="center" vertical="center"/>
    </xf>
    <xf numFmtId="0" fontId="14" fillId="33" borderId="65" xfId="0" applyFont="1" applyFill="1" applyBorder="1" applyAlignment="1">
      <alignment/>
    </xf>
    <xf numFmtId="0" fontId="60" fillId="33" borderId="46" xfId="0" applyFont="1" applyFill="1" applyBorder="1" applyAlignment="1">
      <alignment/>
    </xf>
    <xf numFmtId="0" fontId="14" fillId="33" borderId="46" xfId="0" applyFont="1" applyFill="1" applyBorder="1" applyAlignment="1">
      <alignment horizontal="left" vertical="center"/>
    </xf>
    <xf numFmtId="0" fontId="14" fillId="33" borderId="66" xfId="0" applyFont="1" applyFill="1" applyBorder="1" applyAlignment="1">
      <alignment vertical="center"/>
    </xf>
    <xf numFmtId="0" fontId="14" fillId="33" borderId="36" xfId="0" applyFont="1" applyFill="1" applyBorder="1" applyAlignment="1">
      <alignment vertical="center"/>
    </xf>
    <xf numFmtId="0" fontId="13" fillId="33" borderId="59" xfId="0" applyFont="1" applyFill="1" applyBorder="1" applyAlignment="1">
      <alignment vertical="center"/>
    </xf>
    <xf numFmtId="0" fontId="14" fillId="33" borderId="27" xfId="0" applyFont="1" applyFill="1" applyBorder="1" applyAlignment="1">
      <alignment vertical="center"/>
    </xf>
    <xf numFmtId="0" fontId="14" fillId="33" borderId="28" xfId="0" applyFont="1" applyFill="1" applyBorder="1" applyAlignment="1">
      <alignment vertical="center"/>
    </xf>
    <xf numFmtId="0" fontId="14" fillId="33" borderId="52" xfId="0" applyFont="1" applyFill="1" applyBorder="1" applyAlignment="1">
      <alignment horizontal="left" vertical="center"/>
    </xf>
    <xf numFmtId="0" fontId="2" fillId="33" borderId="59" xfId="0" applyFont="1" applyFill="1" applyBorder="1" applyAlignment="1">
      <alignment vertical="center"/>
    </xf>
    <xf numFmtId="0" fontId="13" fillId="33" borderId="35" xfId="0" applyFont="1" applyFill="1" applyBorder="1" applyAlignment="1">
      <alignment horizontal="center" vertical="center"/>
    </xf>
    <xf numFmtId="0" fontId="13" fillId="33" borderId="63" xfId="0" applyFont="1" applyFill="1" applyBorder="1" applyAlignment="1">
      <alignment horizontal="left" vertical="center"/>
    </xf>
    <xf numFmtId="0" fontId="16" fillId="33" borderId="48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2" fillId="33" borderId="0" xfId="0" applyFont="1" applyFill="1" applyBorder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zoomScalePageLayoutView="0" workbookViewId="0" topLeftCell="A4">
      <selection activeCell="B18" sqref="B18"/>
    </sheetView>
  </sheetViews>
  <sheetFormatPr defaultColWidth="9.00390625" defaultRowHeight="12.75"/>
  <cols>
    <col min="1" max="1" width="5.25390625" style="0" customWidth="1"/>
    <col min="2" max="2" width="33.00390625" style="103" customWidth="1"/>
    <col min="3" max="3" width="4.375" style="0" customWidth="1"/>
    <col min="4" max="4" width="4.25390625" style="0" customWidth="1"/>
    <col min="5" max="5" width="5.00390625" style="0" customWidth="1"/>
    <col min="6" max="6" width="3.375" style="0" customWidth="1"/>
    <col min="7" max="8" width="5.25390625" style="0" customWidth="1"/>
    <col min="9" max="9" width="3.625" style="0" customWidth="1"/>
    <col min="10" max="10" width="4.25390625" style="0" customWidth="1"/>
    <col min="11" max="11" width="4.625" style="0" customWidth="1"/>
    <col min="12" max="12" width="3.875" style="0" customWidth="1"/>
    <col min="13" max="13" width="4.875" style="0" customWidth="1"/>
    <col min="14" max="14" width="4.125" style="0" customWidth="1"/>
    <col min="15" max="16" width="3.125" style="0" customWidth="1"/>
    <col min="17" max="17" width="4.375" style="0" customWidth="1"/>
    <col min="18" max="18" width="3.375" style="0" customWidth="1"/>
    <col min="19" max="19" width="4.75390625" style="0" customWidth="1"/>
    <col min="20" max="20" width="4.625" style="0" customWidth="1"/>
    <col min="21" max="21" width="3.75390625" style="0" customWidth="1"/>
    <col min="22" max="22" width="4.375" style="0" customWidth="1"/>
    <col min="23" max="23" width="4.25390625" style="0" customWidth="1"/>
    <col min="24" max="24" width="3.875" style="0" customWidth="1"/>
    <col min="25" max="25" width="4.125" style="0" customWidth="1"/>
    <col min="26" max="26" width="4.25390625" style="0" customWidth="1"/>
    <col min="27" max="27" width="3.625" style="0" customWidth="1"/>
    <col min="28" max="28" width="3.25390625" style="0" customWidth="1"/>
    <col min="29" max="29" width="4.375" style="0" customWidth="1"/>
    <col min="30" max="30" width="3.75390625" style="0" customWidth="1"/>
    <col min="31" max="31" width="4.125" style="0" customWidth="1"/>
    <col min="32" max="32" width="4.75390625" style="0" customWidth="1"/>
  </cols>
  <sheetData>
    <row r="1" spans="1:32" ht="15">
      <c r="A1" s="9"/>
      <c r="B1" s="202"/>
      <c r="C1" s="7"/>
      <c r="D1" s="8"/>
      <c r="E1" s="8"/>
      <c r="F1" s="8"/>
      <c r="G1" s="8"/>
      <c r="H1" s="8"/>
      <c r="I1" s="8"/>
      <c r="J1" s="10"/>
      <c r="K1" s="10"/>
      <c r="L1" s="10"/>
      <c r="M1" s="42" t="s">
        <v>37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5">
      <c r="A2" s="9"/>
      <c r="B2" s="202" t="s">
        <v>84</v>
      </c>
      <c r="C2" s="7"/>
      <c r="D2" s="8"/>
      <c r="E2" s="8"/>
      <c r="F2" s="8"/>
      <c r="G2" s="8"/>
      <c r="H2" s="8"/>
      <c r="I2" s="8"/>
      <c r="J2" s="10"/>
      <c r="K2" s="10"/>
      <c r="L2" s="10"/>
      <c r="M2" s="10"/>
      <c r="N2" s="9"/>
      <c r="V2" s="191" t="s">
        <v>38</v>
      </c>
      <c r="W2" s="191"/>
      <c r="X2" s="191"/>
      <c r="Y2" s="191"/>
      <c r="Z2" s="191"/>
      <c r="AA2" s="191"/>
      <c r="AB2" s="191"/>
      <c r="AC2" s="191"/>
      <c r="AD2" s="191"/>
      <c r="AE2" s="191"/>
      <c r="AF2" s="9"/>
    </row>
    <row r="3" spans="1:32" ht="15">
      <c r="A3" s="9"/>
      <c r="B3" s="202" t="s">
        <v>85</v>
      </c>
      <c r="C3" s="7"/>
      <c r="D3" s="7"/>
      <c r="E3" s="7"/>
      <c r="F3" s="7"/>
      <c r="G3" s="7"/>
      <c r="H3" s="7"/>
      <c r="I3" s="7"/>
      <c r="J3" s="31" t="s">
        <v>9</v>
      </c>
      <c r="K3" s="31"/>
      <c r="L3" s="9" t="s">
        <v>110</v>
      </c>
      <c r="M3" s="46"/>
      <c r="N3" s="46"/>
      <c r="O3" s="46"/>
      <c r="P3" s="46"/>
      <c r="Q3" s="46"/>
      <c r="R3" s="46"/>
      <c r="T3" s="9"/>
      <c r="U3" s="9"/>
      <c r="V3" s="9"/>
      <c r="W3" s="191" t="s">
        <v>144</v>
      </c>
      <c r="X3" s="191"/>
      <c r="Y3" s="191"/>
      <c r="Z3" s="191"/>
      <c r="AA3" s="191"/>
      <c r="AB3" s="191"/>
      <c r="AC3" s="191"/>
      <c r="AD3" s="191"/>
      <c r="AE3" s="101"/>
      <c r="AF3" s="9"/>
    </row>
    <row r="4" spans="1:32" ht="15">
      <c r="A4" s="9"/>
      <c r="B4" s="202"/>
      <c r="C4" s="7"/>
      <c r="D4" s="7"/>
      <c r="E4" s="7"/>
      <c r="F4" s="7"/>
      <c r="G4" s="7"/>
      <c r="H4" s="7"/>
      <c r="I4" s="7"/>
      <c r="J4" s="31" t="s">
        <v>60</v>
      </c>
      <c r="K4" s="31"/>
      <c r="L4" s="9" t="s">
        <v>80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F4" s="9"/>
    </row>
    <row r="5" spans="1:32" ht="15">
      <c r="A5" s="9"/>
      <c r="B5" s="202" t="s">
        <v>117</v>
      </c>
      <c r="C5" s="7"/>
      <c r="D5" s="7"/>
      <c r="E5" s="7"/>
      <c r="F5" s="7"/>
      <c r="G5" s="7"/>
      <c r="H5" s="7"/>
      <c r="I5" s="7"/>
      <c r="J5" s="31" t="s">
        <v>10</v>
      </c>
      <c r="K5" s="31"/>
      <c r="L5" s="39" t="s">
        <v>61</v>
      </c>
      <c r="T5" s="9"/>
      <c r="U5" s="9"/>
      <c r="V5" s="9"/>
      <c r="W5" s="192" t="s">
        <v>147</v>
      </c>
      <c r="X5" s="192"/>
      <c r="Y5" s="192"/>
      <c r="Z5" s="192"/>
      <c r="AA5" s="192"/>
      <c r="AB5" s="192"/>
      <c r="AC5" s="192"/>
      <c r="AD5" s="192"/>
      <c r="AE5" s="192"/>
      <c r="AF5" s="9"/>
    </row>
    <row r="6" spans="1:32" ht="15">
      <c r="A6" s="9"/>
      <c r="C6" s="7"/>
      <c r="D6" s="7"/>
      <c r="E6" s="7"/>
      <c r="F6" s="7"/>
      <c r="G6" s="7"/>
      <c r="H6" s="7"/>
      <c r="I6" s="7"/>
      <c r="J6" s="31" t="s">
        <v>11</v>
      </c>
      <c r="K6" s="31"/>
      <c r="L6" s="9" t="s">
        <v>8</v>
      </c>
      <c r="Y6" s="9"/>
      <c r="Z6" s="9"/>
      <c r="AA6" s="9"/>
      <c r="AB6" s="9"/>
      <c r="AC6" s="9"/>
      <c r="AD6" s="9"/>
      <c r="AE6" s="9"/>
      <c r="AF6" s="9"/>
    </row>
    <row r="7" spans="1:32" ht="15">
      <c r="A7" s="9"/>
      <c r="C7" s="7"/>
      <c r="D7" s="7"/>
      <c r="E7" s="7"/>
      <c r="F7" s="7"/>
      <c r="G7" s="7"/>
      <c r="H7" s="7"/>
      <c r="I7" s="7"/>
      <c r="J7" s="31" t="s">
        <v>62</v>
      </c>
      <c r="K7" s="31"/>
      <c r="L7" s="9" t="s">
        <v>63</v>
      </c>
      <c r="Y7" s="9"/>
      <c r="Z7" s="9"/>
      <c r="AA7" s="9"/>
      <c r="AB7" s="9"/>
      <c r="AC7" s="9"/>
      <c r="AD7" s="9"/>
      <c r="AE7" s="9"/>
      <c r="AF7" s="9"/>
    </row>
    <row r="8" spans="1:32" ht="15.75" thickBot="1">
      <c r="A8" s="9"/>
      <c r="B8" s="202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3.5" thickBot="1">
      <c r="A9" s="183" t="s">
        <v>6</v>
      </c>
      <c r="B9" s="224" t="s">
        <v>64</v>
      </c>
      <c r="C9" s="185" t="s">
        <v>0</v>
      </c>
      <c r="D9" s="186"/>
      <c r="E9" s="186"/>
      <c r="F9" s="186"/>
      <c r="G9" s="186"/>
      <c r="H9" s="187"/>
      <c r="I9" s="185" t="s">
        <v>2</v>
      </c>
      <c r="J9" s="186"/>
      <c r="K9" s="186"/>
      <c r="L9" s="186"/>
      <c r="M9" s="186"/>
      <c r="N9" s="187"/>
      <c r="O9" s="185" t="s">
        <v>3</v>
      </c>
      <c r="P9" s="186"/>
      <c r="Q9" s="186"/>
      <c r="R9" s="186"/>
      <c r="S9" s="186"/>
      <c r="T9" s="187"/>
      <c r="U9" s="185" t="s">
        <v>4</v>
      </c>
      <c r="V9" s="186"/>
      <c r="W9" s="186"/>
      <c r="X9" s="186"/>
      <c r="Y9" s="186"/>
      <c r="Z9" s="187"/>
      <c r="AA9" s="185" t="s">
        <v>5</v>
      </c>
      <c r="AB9" s="186"/>
      <c r="AC9" s="186"/>
      <c r="AD9" s="186"/>
      <c r="AE9" s="186"/>
      <c r="AF9" s="187"/>
    </row>
    <row r="10" spans="1:32" ht="13.5" thickBot="1">
      <c r="A10" s="184"/>
      <c r="B10" s="225"/>
      <c r="C10" s="58" t="s">
        <v>1</v>
      </c>
      <c r="D10" s="59" t="s">
        <v>72</v>
      </c>
      <c r="E10" s="59" t="s">
        <v>58</v>
      </c>
      <c r="F10" s="59" t="s">
        <v>59</v>
      </c>
      <c r="G10" s="60" t="s">
        <v>7</v>
      </c>
      <c r="H10" s="61" t="s">
        <v>0</v>
      </c>
      <c r="I10" s="58" t="s">
        <v>1</v>
      </c>
      <c r="J10" s="59" t="s">
        <v>72</v>
      </c>
      <c r="K10" s="59" t="s">
        <v>58</v>
      </c>
      <c r="L10" s="59" t="s">
        <v>59</v>
      </c>
      <c r="M10" s="60" t="s">
        <v>7</v>
      </c>
      <c r="N10" s="61" t="s">
        <v>0</v>
      </c>
      <c r="O10" s="58" t="s">
        <v>1</v>
      </c>
      <c r="P10" s="59" t="s">
        <v>72</v>
      </c>
      <c r="Q10" s="59" t="s">
        <v>58</v>
      </c>
      <c r="R10" s="59" t="s">
        <v>59</v>
      </c>
      <c r="S10" s="60" t="s">
        <v>7</v>
      </c>
      <c r="T10" s="61" t="s">
        <v>0</v>
      </c>
      <c r="U10" s="58" t="s">
        <v>1</v>
      </c>
      <c r="V10" s="59" t="s">
        <v>72</v>
      </c>
      <c r="W10" s="59" t="s">
        <v>58</v>
      </c>
      <c r="X10" s="59" t="s">
        <v>59</v>
      </c>
      <c r="Y10" s="60" t="s">
        <v>7</v>
      </c>
      <c r="Z10" s="61" t="s">
        <v>0</v>
      </c>
      <c r="AA10" s="58" t="s">
        <v>1</v>
      </c>
      <c r="AB10" s="59" t="s">
        <v>72</v>
      </c>
      <c r="AC10" s="59" t="s">
        <v>58</v>
      </c>
      <c r="AD10" s="59" t="s">
        <v>59</v>
      </c>
      <c r="AE10" s="60" t="s">
        <v>7</v>
      </c>
      <c r="AF10" s="62" t="s">
        <v>0</v>
      </c>
    </row>
    <row r="11" spans="1:32" ht="12.75">
      <c r="A11" s="87" t="s">
        <v>14</v>
      </c>
      <c r="B11" s="188" t="s">
        <v>111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90"/>
    </row>
    <row r="12" spans="1:32" ht="12.75">
      <c r="A12" s="88" t="s">
        <v>15</v>
      </c>
      <c r="B12" s="226" t="s">
        <v>19</v>
      </c>
      <c r="C12" s="89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1"/>
    </row>
    <row r="13" spans="1:33" ht="12.75">
      <c r="A13" s="72" t="s">
        <v>21</v>
      </c>
      <c r="B13" s="206" t="s">
        <v>101</v>
      </c>
      <c r="C13" s="64">
        <f aca="true" t="shared" si="0" ref="C13:H14">I13+O13+U13+AA13</f>
        <v>5</v>
      </c>
      <c r="D13" s="65">
        <f t="shared" si="0"/>
        <v>15</v>
      </c>
      <c r="E13" s="65">
        <f t="shared" si="0"/>
        <v>30</v>
      </c>
      <c r="F13" s="65">
        <f t="shared" si="0"/>
        <v>5</v>
      </c>
      <c r="G13" s="65">
        <f t="shared" si="0"/>
        <v>75</v>
      </c>
      <c r="H13" s="181">
        <f t="shared" si="0"/>
        <v>125</v>
      </c>
      <c r="I13" s="67">
        <v>5</v>
      </c>
      <c r="J13" s="67">
        <v>15</v>
      </c>
      <c r="K13" s="67">
        <v>30</v>
      </c>
      <c r="L13" s="67">
        <v>5</v>
      </c>
      <c r="M13" s="67">
        <f>N13-J13-K13-L13</f>
        <v>75</v>
      </c>
      <c r="N13" s="67">
        <f>I13*25</f>
        <v>125</v>
      </c>
      <c r="O13" s="67"/>
      <c r="P13" s="67"/>
      <c r="Q13" s="67"/>
      <c r="R13" s="67"/>
      <c r="S13" s="67">
        <f>T13-P13-Q13-R13</f>
        <v>0</v>
      </c>
      <c r="T13" s="67">
        <f>O13*25</f>
        <v>0</v>
      </c>
      <c r="U13" s="67"/>
      <c r="V13" s="67"/>
      <c r="W13" s="67">
        <v>0</v>
      </c>
      <c r="X13" s="67">
        <v>0</v>
      </c>
      <c r="Y13" s="67">
        <f>Z13-V13-W13-X13</f>
        <v>0</v>
      </c>
      <c r="Z13" s="67">
        <f>U13*25</f>
        <v>0</v>
      </c>
      <c r="AA13" s="67"/>
      <c r="AB13" s="67"/>
      <c r="AC13" s="67">
        <v>0</v>
      </c>
      <c r="AD13" s="67">
        <v>0</v>
      </c>
      <c r="AE13" s="67">
        <f>AF13-AB13-AC13-AD13</f>
        <v>0</v>
      </c>
      <c r="AF13" s="67">
        <f>AA13*25</f>
        <v>0</v>
      </c>
      <c r="AG13" s="123"/>
    </row>
    <row r="14" spans="1:33" ht="12.75">
      <c r="A14" s="72" t="s">
        <v>22</v>
      </c>
      <c r="B14" s="206" t="s">
        <v>79</v>
      </c>
      <c r="C14" s="73">
        <f t="shared" si="0"/>
        <v>5</v>
      </c>
      <c r="D14" s="75">
        <f t="shared" si="0"/>
        <v>0</v>
      </c>
      <c r="E14" s="75">
        <f t="shared" si="0"/>
        <v>45</v>
      </c>
      <c r="F14" s="75">
        <f t="shared" si="0"/>
        <v>3</v>
      </c>
      <c r="G14" s="75">
        <f t="shared" si="0"/>
        <v>77</v>
      </c>
      <c r="H14" s="182">
        <f t="shared" si="0"/>
        <v>125</v>
      </c>
      <c r="I14" s="67"/>
      <c r="J14" s="67"/>
      <c r="K14" s="67"/>
      <c r="L14" s="67"/>
      <c r="M14" s="67">
        <f>N14-J14-K14-L14</f>
        <v>0</v>
      </c>
      <c r="N14" s="67">
        <f>I14*25</f>
        <v>0</v>
      </c>
      <c r="O14" s="67">
        <v>5</v>
      </c>
      <c r="P14" s="67"/>
      <c r="Q14" s="67">
        <v>45</v>
      </c>
      <c r="R14" s="67">
        <v>3</v>
      </c>
      <c r="S14" s="67">
        <f>T14-P14-Q14-R14</f>
        <v>77</v>
      </c>
      <c r="T14" s="67">
        <f>O14*25</f>
        <v>125</v>
      </c>
      <c r="U14" s="67"/>
      <c r="V14" s="67"/>
      <c r="W14" s="67">
        <v>0</v>
      </c>
      <c r="X14" s="67">
        <v>0</v>
      </c>
      <c r="Y14" s="67">
        <f>Z14-V14-W14-X14</f>
        <v>0</v>
      </c>
      <c r="Z14" s="67">
        <f>U14*25</f>
        <v>0</v>
      </c>
      <c r="AA14" s="67"/>
      <c r="AB14" s="67"/>
      <c r="AC14" s="67">
        <v>0</v>
      </c>
      <c r="AD14" s="67">
        <v>0</v>
      </c>
      <c r="AE14" s="67">
        <f>AF14-AB14-AC14-AD14</f>
        <v>0</v>
      </c>
      <c r="AF14" s="67">
        <f>AA14*25</f>
        <v>0</v>
      </c>
      <c r="AG14" s="103"/>
    </row>
    <row r="15" spans="1:33" ht="12.75">
      <c r="A15" s="72" t="s">
        <v>23</v>
      </c>
      <c r="B15" s="207" t="s">
        <v>91</v>
      </c>
      <c r="C15" s="64">
        <f aca="true" t="shared" si="1" ref="C15:H22">I15+O15+U15+AA15</f>
        <v>5</v>
      </c>
      <c r="D15" s="65">
        <f t="shared" si="1"/>
        <v>15</v>
      </c>
      <c r="E15" s="65">
        <f t="shared" si="1"/>
        <v>30</v>
      </c>
      <c r="F15" s="65">
        <f t="shared" si="1"/>
        <v>5</v>
      </c>
      <c r="G15" s="65">
        <f t="shared" si="1"/>
        <v>75</v>
      </c>
      <c r="H15" s="181">
        <f t="shared" si="1"/>
        <v>125</v>
      </c>
      <c r="I15" s="67">
        <v>5</v>
      </c>
      <c r="J15" s="67">
        <v>15</v>
      </c>
      <c r="K15" s="67">
        <v>30</v>
      </c>
      <c r="L15" s="67">
        <v>5</v>
      </c>
      <c r="M15" s="67">
        <f aca="true" t="shared" si="2" ref="M15:M21">N15-J15-K15-L15</f>
        <v>75</v>
      </c>
      <c r="N15" s="67">
        <f aca="true" t="shared" si="3" ref="N15:N21">I15*25</f>
        <v>125</v>
      </c>
      <c r="O15" s="67"/>
      <c r="P15" s="67"/>
      <c r="Q15" s="67">
        <v>0</v>
      </c>
      <c r="R15" s="67">
        <v>0</v>
      </c>
      <c r="S15" s="67">
        <f aca="true" t="shared" si="4" ref="S15:S21">T15-P15-Q15-R15</f>
        <v>0</v>
      </c>
      <c r="T15" s="67">
        <f aca="true" t="shared" si="5" ref="T15:T21">O15*25</f>
        <v>0</v>
      </c>
      <c r="U15" s="67"/>
      <c r="V15" s="67"/>
      <c r="W15" s="67">
        <v>0</v>
      </c>
      <c r="X15" s="67">
        <v>0</v>
      </c>
      <c r="Y15" s="67">
        <f aca="true" t="shared" si="6" ref="Y15:Y21">Z15-V15-W15-X15</f>
        <v>0</v>
      </c>
      <c r="Z15" s="67">
        <f aca="true" t="shared" si="7" ref="Z15:Z21">U15*25</f>
        <v>0</v>
      </c>
      <c r="AA15" s="67"/>
      <c r="AB15" s="67"/>
      <c r="AC15" s="67">
        <v>0</v>
      </c>
      <c r="AD15" s="67">
        <v>0</v>
      </c>
      <c r="AE15" s="67">
        <f aca="true" t="shared" si="8" ref="AE15:AE21">AF15-AB15-AC15-AD15</f>
        <v>0</v>
      </c>
      <c r="AF15" s="67">
        <f aca="true" t="shared" si="9" ref="AF15:AF21">AA15*25</f>
        <v>0</v>
      </c>
      <c r="AG15" s="103"/>
    </row>
    <row r="16" spans="1:33" ht="12.75">
      <c r="A16" s="72" t="s">
        <v>24</v>
      </c>
      <c r="B16" s="208" t="s">
        <v>88</v>
      </c>
      <c r="C16" s="64">
        <f t="shared" si="1"/>
        <v>5</v>
      </c>
      <c r="D16" s="65">
        <f t="shared" si="1"/>
        <v>15</v>
      </c>
      <c r="E16" s="65">
        <f t="shared" si="1"/>
        <v>30</v>
      </c>
      <c r="F16" s="65">
        <f t="shared" si="1"/>
        <v>5</v>
      </c>
      <c r="G16" s="65">
        <f t="shared" si="1"/>
        <v>75</v>
      </c>
      <c r="H16" s="181">
        <f t="shared" si="1"/>
        <v>125</v>
      </c>
      <c r="I16" s="67"/>
      <c r="J16" s="67"/>
      <c r="K16" s="67"/>
      <c r="L16" s="67"/>
      <c r="M16" s="67">
        <f t="shared" si="2"/>
        <v>0</v>
      </c>
      <c r="N16" s="67">
        <f t="shared" si="3"/>
        <v>0</v>
      </c>
      <c r="O16" s="67">
        <v>5</v>
      </c>
      <c r="P16" s="67">
        <v>15</v>
      </c>
      <c r="Q16" s="67">
        <v>30</v>
      </c>
      <c r="R16" s="67">
        <v>5</v>
      </c>
      <c r="S16" s="67">
        <f t="shared" si="4"/>
        <v>75</v>
      </c>
      <c r="T16" s="67">
        <f t="shared" si="5"/>
        <v>125</v>
      </c>
      <c r="U16" s="67"/>
      <c r="V16" s="67"/>
      <c r="W16" s="67">
        <v>0</v>
      </c>
      <c r="X16" s="67">
        <v>0</v>
      </c>
      <c r="Y16" s="67">
        <f t="shared" si="6"/>
        <v>0</v>
      </c>
      <c r="Z16" s="67">
        <f t="shared" si="7"/>
        <v>0</v>
      </c>
      <c r="AA16" s="67"/>
      <c r="AB16" s="67"/>
      <c r="AC16" s="67">
        <v>0</v>
      </c>
      <c r="AD16" s="67">
        <v>0</v>
      </c>
      <c r="AE16" s="67">
        <f t="shared" si="8"/>
        <v>0</v>
      </c>
      <c r="AF16" s="67">
        <f t="shared" si="9"/>
        <v>0</v>
      </c>
      <c r="AG16" s="103"/>
    </row>
    <row r="17" spans="1:33" ht="12.75">
      <c r="A17" s="72" t="s">
        <v>25</v>
      </c>
      <c r="B17" s="209" t="s">
        <v>102</v>
      </c>
      <c r="C17" s="64">
        <f t="shared" si="1"/>
        <v>4</v>
      </c>
      <c r="D17" s="65">
        <f t="shared" si="1"/>
        <v>15</v>
      </c>
      <c r="E17" s="65">
        <f t="shared" si="1"/>
        <v>30</v>
      </c>
      <c r="F17" s="65">
        <f t="shared" si="1"/>
        <v>4</v>
      </c>
      <c r="G17" s="65">
        <f t="shared" si="1"/>
        <v>51</v>
      </c>
      <c r="H17" s="181">
        <f t="shared" si="1"/>
        <v>100</v>
      </c>
      <c r="I17" s="67">
        <v>4</v>
      </c>
      <c r="J17" s="67">
        <v>15</v>
      </c>
      <c r="K17" s="67">
        <v>30</v>
      </c>
      <c r="L17" s="67">
        <v>4</v>
      </c>
      <c r="M17" s="67">
        <f t="shared" si="2"/>
        <v>51</v>
      </c>
      <c r="N17" s="67">
        <f t="shared" si="3"/>
        <v>100</v>
      </c>
      <c r="O17" s="67"/>
      <c r="P17" s="67"/>
      <c r="Q17" s="67"/>
      <c r="R17" s="67"/>
      <c r="S17" s="67">
        <f t="shared" si="4"/>
        <v>0</v>
      </c>
      <c r="T17" s="67">
        <f t="shared" si="5"/>
        <v>0</v>
      </c>
      <c r="U17" s="67"/>
      <c r="V17" s="67"/>
      <c r="W17" s="67">
        <v>0</v>
      </c>
      <c r="X17" s="67">
        <v>0</v>
      </c>
      <c r="Y17" s="67">
        <f t="shared" si="6"/>
        <v>0</v>
      </c>
      <c r="Z17" s="67">
        <f t="shared" si="7"/>
        <v>0</v>
      </c>
      <c r="AA17" s="67"/>
      <c r="AB17" s="67"/>
      <c r="AC17" s="67">
        <v>0</v>
      </c>
      <c r="AD17" s="67">
        <v>0</v>
      </c>
      <c r="AE17" s="67">
        <f t="shared" si="8"/>
        <v>0</v>
      </c>
      <c r="AF17" s="67">
        <f t="shared" si="9"/>
        <v>0</v>
      </c>
      <c r="AG17" s="103"/>
    </row>
    <row r="18" spans="1:33" ht="12.75">
      <c r="A18" s="72" t="s">
        <v>26</v>
      </c>
      <c r="B18" s="209" t="s">
        <v>89</v>
      </c>
      <c r="C18" s="64">
        <f t="shared" si="1"/>
        <v>6</v>
      </c>
      <c r="D18" s="65">
        <f t="shared" si="1"/>
        <v>30</v>
      </c>
      <c r="E18" s="65">
        <f t="shared" si="1"/>
        <v>45</v>
      </c>
      <c r="F18" s="65">
        <f t="shared" si="1"/>
        <v>4</v>
      </c>
      <c r="G18" s="65">
        <f t="shared" si="1"/>
        <v>71</v>
      </c>
      <c r="H18" s="181">
        <f t="shared" si="1"/>
        <v>150</v>
      </c>
      <c r="I18" s="67">
        <v>6</v>
      </c>
      <c r="J18" s="67">
        <v>30</v>
      </c>
      <c r="K18" s="67">
        <v>45</v>
      </c>
      <c r="L18" s="67">
        <v>4</v>
      </c>
      <c r="M18" s="67">
        <f t="shared" si="2"/>
        <v>71</v>
      </c>
      <c r="N18" s="67">
        <f t="shared" si="3"/>
        <v>150</v>
      </c>
      <c r="O18" s="67"/>
      <c r="P18" s="67"/>
      <c r="Q18" s="67"/>
      <c r="R18" s="67"/>
      <c r="S18" s="67">
        <f t="shared" si="4"/>
        <v>0</v>
      </c>
      <c r="T18" s="67">
        <f t="shared" si="5"/>
        <v>0</v>
      </c>
      <c r="U18" s="67"/>
      <c r="V18" s="67"/>
      <c r="W18" s="67">
        <v>0</v>
      </c>
      <c r="X18" s="67">
        <v>0</v>
      </c>
      <c r="Y18" s="67">
        <f t="shared" si="6"/>
        <v>0</v>
      </c>
      <c r="Z18" s="67">
        <f t="shared" si="7"/>
        <v>0</v>
      </c>
      <c r="AA18" s="67"/>
      <c r="AB18" s="67"/>
      <c r="AC18" s="67">
        <v>0</v>
      </c>
      <c r="AD18" s="67">
        <v>0</v>
      </c>
      <c r="AE18" s="67">
        <f t="shared" si="8"/>
        <v>0</v>
      </c>
      <c r="AF18" s="67">
        <f t="shared" si="9"/>
        <v>0</v>
      </c>
      <c r="AG18" s="103"/>
    </row>
    <row r="19" spans="1:33" ht="12.75">
      <c r="A19" s="72" t="s">
        <v>27</v>
      </c>
      <c r="B19" s="127" t="s">
        <v>42</v>
      </c>
      <c r="C19" s="64">
        <f aca="true" t="shared" si="10" ref="C19:H19">I19+O19+U19+AA19</f>
        <v>5</v>
      </c>
      <c r="D19" s="65">
        <f t="shared" si="10"/>
        <v>15</v>
      </c>
      <c r="E19" s="65">
        <f t="shared" si="10"/>
        <v>30</v>
      </c>
      <c r="F19" s="65">
        <f t="shared" si="10"/>
        <v>4</v>
      </c>
      <c r="G19" s="65">
        <f t="shared" si="10"/>
        <v>76</v>
      </c>
      <c r="H19" s="181">
        <f t="shared" si="10"/>
        <v>125</v>
      </c>
      <c r="I19" s="67"/>
      <c r="J19" s="67"/>
      <c r="K19" s="67"/>
      <c r="L19" s="67"/>
      <c r="M19" s="67">
        <f>N19-J19-K19-L19</f>
        <v>0</v>
      </c>
      <c r="N19" s="67">
        <f>I19*25</f>
        <v>0</v>
      </c>
      <c r="O19" s="67">
        <v>5</v>
      </c>
      <c r="P19" s="67">
        <v>15</v>
      </c>
      <c r="Q19" s="67">
        <v>30</v>
      </c>
      <c r="R19" s="67">
        <v>4</v>
      </c>
      <c r="S19" s="67">
        <f>T19-P19-Q19-R19</f>
        <v>76</v>
      </c>
      <c r="T19" s="67">
        <f>O19*25</f>
        <v>125</v>
      </c>
      <c r="U19" s="67"/>
      <c r="V19" s="67"/>
      <c r="W19" s="67">
        <v>0</v>
      </c>
      <c r="X19" s="67">
        <v>0</v>
      </c>
      <c r="Y19" s="67">
        <f>Z19-V19-W19-X19</f>
        <v>0</v>
      </c>
      <c r="Z19" s="67">
        <f>U19*25</f>
        <v>0</v>
      </c>
      <c r="AA19" s="67"/>
      <c r="AB19" s="67"/>
      <c r="AC19" s="67">
        <v>0</v>
      </c>
      <c r="AD19" s="67">
        <v>0</v>
      </c>
      <c r="AE19" s="67">
        <f>AF19-AB19-AC19-AD19</f>
        <v>0</v>
      </c>
      <c r="AF19" s="67">
        <f>AA19*25</f>
        <v>0</v>
      </c>
      <c r="AG19" s="123"/>
    </row>
    <row r="20" spans="1:33" ht="12.75">
      <c r="A20" s="113" t="s">
        <v>33</v>
      </c>
      <c r="B20" s="210" t="s">
        <v>82</v>
      </c>
      <c r="C20" s="65">
        <f t="shared" si="1"/>
        <v>7</v>
      </c>
      <c r="D20" s="65">
        <f t="shared" si="1"/>
        <v>30</v>
      </c>
      <c r="E20" s="65">
        <f t="shared" si="1"/>
        <v>30</v>
      </c>
      <c r="F20" s="65">
        <f t="shared" si="1"/>
        <v>5</v>
      </c>
      <c r="G20" s="65">
        <f t="shared" si="1"/>
        <v>110</v>
      </c>
      <c r="H20" s="181">
        <f t="shared" si="1"/>
        <v>175</v>
      </c>
      <c r="I20" s="67"/>
      <c r="J20" s="67"/>
      <c r="K20" s="67"/>
      <c r="L20" s="67"/>
      <c r="M20" s="67">
        <f>N20-J20-K20-L20</f>
        <v>0</v>
      </c>
      <c r="N20" s="67">
        <f>I20*25</f>
        <v>0</v>
      </c>
      <c r="O20" s="67"/>
      <c r="P20" s="67"/>
      <c r="Q20" s="67"/>
      <c r="R20" s="67"/>
      <c r="S20" s="67">
        <f>T20-P20-Q20-R20</f>
        <v>0</v>
      </c>
      <c r="T20" s="67">
        <f>O20*25</f>
        <v>0</v>
      </c>
      <c r="U20" s="67">
        <v>7</v>
      </c>
      <c r="V20" s="67">
        <v>30</v>
      </c>
      <c r="W20" s="67">
        <v>30</v>
      </c>
      <c r="X20" s="67">
        <v>5</v>
      </c>
      <c r="Y20" s="67">
        <f>Z20-V20-W20-X20</f>
        <v>110</v>
      </c>
      <c r="Z20" s="67">
        <f>U20*25</f>
        <v>175</v>
      </c>
      <c r="AA20" s="67"/>
      <c r="AB20" s="67"/>
      <c r="AC20" s="67">
        <v>0</v>
      </c>
      <c r="AD20" s="67">
        <v>0</v>
      </c>
      <c r="AE20" s="67">
        <f>AF20-AB20-AC20-AD20</f>
        <v>0</v>
      </c>
      <c r="AF20" s="67">
        <f>AA20*25</f>
        <v>0</v>
      </c>
      <c r="AG20" s="106"/>
    </row>
    <row r="21" spans="1:33" ht="13.5" thickBot="1">
      <c r="A21" s="72" t="s">
        <v>34</v>
      </c>
      <c r="B21" s="211" t="s">
        <v>48</v>
      </c>
      <c r="C21" s="73">
        <f t="shared" si="1"/>
        <v>5</v>
      </c>
      <c r="D21" s="75">
        <f t="shared" si="1"/>
        <v>30</v>
      </c>
      <c r="E21" s="75">
        <f t="shared" si="1"/>
        <v>30</v>
      </c>
      <c r="F21" s="75">
        <f t="shared" si="1"/>
        <v>4</v>
      </c>
      <c r="G21" s="75">
        <f t="shared" si="1"/>
        <v>61</v>
      </c>
      <c r="H21" s="76">
        <f t="shared" si="1"/>
        <v>125</v>
      </c>
      <c r="I21" s="73"/>
      <c r="J21" s="74"/>
      <c r="K21" s="77">
        <v>0</v>
      </c>
      <c r="L21" s="77">
        <v>0</v>
      </c>
      <c r="M21" s="77">
        <f t="shared" si="2"/>
        <v>0</v>
      </c>
      <c r="N21" s="78">
        <f t="shared" si="3"/>
        <v>0</v>
      </c>
      <c r="O21" s="73"/>
      <c r="P21" s="74"/>
      <c r="Q21" s="77">
        <v>0</v>
      </c>
      <c r="R21" s="77">
        <v>0</v>
      </c>
      <c r="S21" s="77">
        <f t="shared" si="4"/>
        <v>0</v>
      </c>
      <c r="T21" s="78">
        <f t="shared" si="5"/>
        <v>0</v>
      </c>
      <c r="U21" s="73">
        <v>5</v>
      </c>
      <c r="V21" s="74">
        <v>30</v>
      </c>
      <c r="W21" s="77">
        <v>30</v>
      </c>
      <c r="X21" s="77">
        <v>4</v>
      </c>
      <c r="Y21" s="77">
        <f t="shared" si="6"/>
        <v>61</v>
      </c>
      <c r="Z21" s="78">
        <f t="shared" si="7"/>
        <v>125</v>
      </c>
      <c r="AA21" s="73"/>
      <c r="AB21" s="74"/>
      <c r="AC21" s="77">
        <v>0</v>
      </c>
      <c r="AD21" s="77">
        <v>0</v>
      </c>
      <c r="AE21" s="77">
        <f t="shared" si="8"/>
        <v>0</v>
      </c>
      <c r="AF21" s="78">
        <f t="shared" si="9"/>
        <v>0</v>
      </c>
      <c r="AG21" s="101"/>
    </row>
    <row r="22" spans="1:32" ht="15.75" thickBot="1">
      <c r="A22" s="79"/>
      <c r="B22" s="212" t="s">
        <v>31</v>
      </c>
      <c r="C22" s="53">
        <f>I22+O22+U22+AA22</f>
        <v>47</v>
      </c>
      <c r="D22" s="53">
        <f t="shared" si="1"/>
        <v>165</v>
      </c>
      <c r="E22" s="53">
        <f t="shared" si="1"/>
        <v>300</v>
      </c>
      <c r="F22" s="53">
        <f t="shared" si="1"/>
        <v>39</v>
      </c>
      <c r="G22" s="53">
        <f t="shared" si="1"/>
        <v>671</v>
      </c>
      <c r="H22" s="53">
        <f t="shared" si="1"/>
        <v>1175</v>
      </c>
      <c r="I22" s="80">
        <f>SUM(I13:I21)</f>
        <v>20</v>
      </c>
      <c r="J22" s="80">
        <f aca="true" t="shared" si="11" ref="J22:AF22">SUM(J13:J21)</f>
        <v>75</v>
      </c>
      <c r="K22" s="80">
        <f t="shared" si="11"/>
        <v>135</v>
      </c>
      <c r="L22" s="80">
        <f t="shared" si="11"/>
        <v>18</v>
      </c>
      <c r="M22" s="80">
        <f t="shared" si="11"/>
        <v>272</v>
      </c>
      <c r="N22" s="80">
        <f t="shared" si="11"/>
        <v>500</v>
      </c>
      <c r="O22" s="80">
        <f t="shared" si="11"/>
        <v>15</v>
      </c>
      <c r="P22" s="80">
        <f t="shared" si="11"/>
        <v>30</v>
      </c>
      <c r="Q22" s="80">
        <f t="shared" si="11"/>
        <v>105</v>
      </c>
      <c r="R22" s="80">
        <f t="shared" si="11"/>
        <v>12</v>
      </c>
      <c r="S22" s="80">
        <f t="shared" si="11"/>
        <v>228</v>
      </c>
      <c r="T22" s="80">
        <f t="shared" si="11"/>
        <v>375</v>
      </c>
      <c r="U22" s="80">
        <f t="shared" si="11"/>
        <v>12</v>
      </c>
      <c r="V22" s="80">
        <f t="shared" si="11"/>
        <v>60</v>
      </c>
      <c r="W22" s="80">
        <f t="shared" si="11"/>
        <v>60</v>
      </c>
      <c r="X22" s="80">
        <f t="shared" si="11"/>
        <v>9</v>
      </c>
      <c r="Y22" s="80">
        <f t="shared" si="11"/>
        <v>171</v>
      </c>
      <c r="Z22" s="80">
        <f t="shared" si="11"/>
        <v>300</v>
      </c>
      <c r="AA22" s="80">
        <f t="shared" si="11"/>
        <v>0</v>
      </c>
      <c r="AB22" s="80">
        <f t="shared" si="11"/>
        <v>0</v>
      </c>
      <c r="AC22" s="80">
        <f t="shared" si="11"/>
        <v>0</v>
      </c>
      <c r="AD22" s="80">
        <f t="shared" si="11"/>
        <v>0</v>
      </c>
      <c r="AE22" s="80">
        <f t="shared" si="11"/>
        <v>0</v>
      </c>
      <c r="AF22" s="80">
        <f t="shared" si="11"/>
        <v>0</v>
      </c>
    </row>
    <row r="23" spans="1:32" ht="12.75">
      <c r="A23" s="88" t="s">
        <v>16</v>
      </c>
      <c r="B23" s="226" t="s">
        <v>20</v>
      </c>
      <c r="C23" s="93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5"/>
    </row>
    <row r="24" spans="1:33" ht="13.5">
      <c r="A24" s="63" t="s">
        <v>28</v>
      </c>
      <c r="B24" s="214" t="s">
        <v>122</v>
      </c>
      <c r="C24" s="64">
        <f aca="true" t="shared" si="12" ref="C24:H25">I24+O24+U24+AA24</f>
        <v>5</v>
      </c>
      <c r="D24" s="65">
        <f t="shared" si="12"/>
        <v>30</v>
      </c>
      <c r="E24" s="65">
        <f t="shared" si="12"/>
        <v>15</v>
      </c>
      <c r="F24" s="65">
        <f t="shared" si="12"/>
        <v>4</v>
      </c>
      <c r="G24" s="65">
        <f t="shared" si="12"/>
        <v>76</v>
      </c>
      <c r="H24" s="66">
        <f t="shared" si="12"/>
        <v>125</v>
      </c>
      <c r="I24" s="64">
        <v>5</v>
      </c>
      <c r="J24" s="67">
        <v>30</v>
      </c>
      <c r="K24" s="68">
        <v>15</v>
      </c>
      <c r="L24" s="68">
        <v>4</v>
      </c>
      <c r="M24" s="68">
        <f>N24-J24-K24-L24</f>
        <v>76</v>
      </c>
      <c r="N24" s="69">
        <f>I24*25</f>
        <v>125</v>
      </c>
      <c r="O24" s="70"/>
      <c r="P24" s="71"/>
      <c r="Q24" s="68">
        <v>0</v>
      </c>
      <c r="R24" s="68">
        <v>0</v>
      </c>
      <c r="S24" s="68">
        <f>T24-P24-Q24-R24</f>
        <v>0</v>
      </c>
      <c r="T24" s="69">
        <f>O24*25</f>
        <v>0</v>
      </c>
      <c r="U24" s="83"/>
      <c r="V24" s="71"/>
      <c r="W24" s="68">
        <v>0</v>
      </c>
      <c r="X24" s="68">
        <v>0</v>
      </c>
      <c r="Y24" s="68">
        <f>Z24-V24-W24-X24</f>
        <v>0</v>
      </c>
      <c r="Z24" s="69">
        <f>U24*25</f>
        <v>0</v>
      </c>
      <c r="AA24" s="70"/>
      <c r="AB24" s="71"/>
      <c r="AC24" s="68">
        <v>0</v>
      </c>
      <c r="AD24" s="68">
        <v>0</v>
      </c>
      <c r="AE24" s="68">
        <f>AF24-AB24-AC24-AD24</f>
        <v>0</v>
      </c>
      <c r="AF24" s="69">
        <f>AA24*25</f>
        <v>0</v>
      </c>
      <c r="AG24" s="106"/>
    </row>
    <row r="25" spans="1:33" ht="13.5">
      <c r="A25" s="63" t="s">
        <v>29</v>
      </c>
      <c r="B25" s="215" t="s">
        <v>123</v>
      </c>
      <c r="C25" s="73">
        <f t="shared" si="12"/>
        <v>5</v>
      </c>
      <c r="D25" s="75">
        <f t="shared" si="12"/>
        <v>30</v>
      </c>
      <c r="E25" s="75">
        <f t="shared" si="12"/>
        <v>15</v>
      </c>
      <c r="F25" s="75">
        <f t="shared" si="12"/>
        <v>4</v>
      </c>
      <c r="G25" s="75">
        <f t="shared" si="12"/>
        <v>76</v>
      </c>
      <c r="H25" s="76">
        <f t="shared" si="12"/>
        <v>125</v>
      </c>
      <c r="I25" s="73">
        <v>5</v>
      </c>
      <c r="J25" s="74">
        <v>30</v>
      </c>
      <c r="K25" s="104">
        <v>15</v>
      </c>
      <c r="L25" s="104">
        <v>4</v>
      </c>
      <c r="M25" s="104">
        <f>N25-J25-K25-L25</f>
        <v>76</v>
      </c>
      <c r="N25" s="105">
        <f>I25*25</f>
        <v>125</v>
      </c>
      <c r="O25" s="65"/>
      <c r="P25" s="67"/>
      <c r="Q25" s="104">
        <v>0</v>
      </c>
      <c r="R25" s="104">
        <v>0</v>
      </c>
      <c r="S25" s="104">
        <f>T25-P25-Q25-R25</f>
        <v>0</v>
      </c>
      <c r="T25" s="105">
        <f>O25*25</f>
        <v>0</v>
      </c>
      <c r="U25" s="65"/>
      <c r="V25" s="67"/>
      <c r="W25" s="104">
        <v>0</v>
      </c>
      <c r="X25" s="104">
        <v>0</v>
      </c>
      <c r="Y25" s="104">
        <f>Z25-V25-W25-X25</f>
        <v>0</v>
      </c>
      <c r="Z25" s="105">
        <f>U25*25</f>
        <v>0</v>
      </c>
      <c r="AA25" s="64"/>
      <c r="AB25" s="67"/>
      <c r="AC25" s="104">
        <v>0</v>
      </c>
      <c r="AD25" s="104">
        <v>0</v>
      </c>
      <c r="AE25" s="104">
        <f>AF25-AB25-AC25-AD25</f>
        <v>0</v>
      </c>
      <c r="AF25" s="105">
        <f>AA25*25</f>
        <v>0</v>
      </c>
      <c r="AG25" s="106"/>
    </row>
    <row r="26" spans="1:32" ht="12.75">
      <c r="A26" s="63" t="s">
        <v>30</v>
      </c>
      <c r="B26" s="216" t="s">
        <v>46</v>
      </c>
      <c r="C26" s="64">
        <f aca="true" t="shared" si="13" ref="C26:H28">I26+O26+U26+AA26</f>
        <v>5</v>
      </c>
      <c r="D26" s="65">
        <f t="shared" si="13"/>
        <v>15</v>
      </c>
      <c r="E26" s="65">
        <f t="shared" si="13"/>
        <v>30</v>
      </c>
      <c r="F26" s="65">
        <f t="shared" si="13"/>
        <v>5</v>
      </c>
      <c r="G26" s="65">
        <f t="shared" si="13"/>
        <v>75</v>
      </c>
      <c r="H26" s="66">
        <f t="shared" si="13"/>
        <v>125</v>
      </c>
      <c r="I26" s="64"/>
      <c r="J26" s="67"/>
      <c r="K26" s="68">
        <v>0</v>
      </c>
      <c r="L26" s="68">
        <v>0</v>
      </c>
      <c r="M26" s="68">
        <f>N26-J26-K26-L26</f>
        <v>0</v>
      </c>
      <c r="N26" s="69">
        <f>I26*25</f>
        <v>0</v>
      </c>
      <c r="O26" s="70">
        <v>5</v>
      </c>
      <c r="P26" s="71">
        <v>15</v>
      </c>
      <c r="Q26" s="68">
        <v>30</v>
      </c>
      <c r="R26" s="68">
        <v>5</v>
      </c>
      <c r="S26" s="68">
        <f>T26-P26-Q26-R26</f>
        <v>75</v>
      </c>
      <c r="T26" s="69">
        <f>O26*25</f>
        <v>125</v>
      </c>
      <c r="U26" s="70"/>
      <c r="V26" s="71"/>
      <c r="W26" s="68">
        <v>0</v>
      </c>
      <c r="X26" s="68">
        <v>0</v>
      </c>
      <c r="Y26" s="68">
        <f>Z26-V26-W26-X26</f>
        <v>0</v>
      </c>
      <c r="Z26" s="69">
        <f>U26*25</f>
        <v>0</v>
      </c>
      <c r="AA26" s="70"/>
      <c r="AB26" s="71"/>
      <c r="AC26" s="68">
        <v>0</v>
      </c>
      <c r="AD26" s="68">
        <v>0</v>
      </c>
      <c r="AE26" s="68">
        <f>AF26-AB26-AC26-AD26</f>
        <v>0</v>
      </c>
      <c r="AF26" s="69">
        <f>AA26*25</f>
        <v>0</v>
      </c>
    </row>
    <row r="27" spans="1:32" ht="13.5" thickBot="1">
      <c r="A27" s="63" t="s">
        <v>35</v>
      </c>
      <c r="B27" s="217" t="s">
        <v>95</v>
      </c>
      <c r="C27" s="73">
        <f t="shared" si="13"/>
        <v>5</v>
      </c>
      <c r="D27" s="75">
        <f t="shared" si="13"/>
        <v>30</v>
      </c>
      <c r="E27" s="75">
        <f t="shared" si="13"/>
        <v>15</v>
      </c>
      <c r="F27" s="75">
        <f t="shared" si="13"/>
        <v>3</v>
      </c>
      <c r="G27" s="75">
        <f t="shared" si="13"/>
        <v>77</v>
      </c>
      <c r="H27" s="76">
        <f t="shared" si="13"/>
        <v>125</v>
      </c>
      <c r="I27" s="73"/>
      <c r="J27" s="74"/>
      <c r="K27" s="77">
        <v>0</v>
      </c>
      <c r="L27" s="77">
        <v>0</v>
      </c>
      <c r="M27" s="77">
        <f>N27-J27-K27-L27</f>
        <v>0</v>
      </c>
      <c r="N27" s="78">
        <f>I27*25</f>
        <v>0</v>
      </c>
      <c r="O27" s="73">
        <v>5</v>
      </c>
      <c r="P27" s="74">
        <v>30</v>
      </c>
      <c r="Q27" s="77">
        <v>15</v>
      </c>
      <c r="R27" s="77">
        <v>3</v>
      </c>
      <c r="S27" s="77">
        <f>T27-P27-Q27-R27</f>
        <v>77</v>
      </c>
      <c r="T27" s="78">
        <f>O27*25</f>
        <v>125</v>
      </c>
      <c r="U27" s="73"/>
      <c r="V27" s="74"/>
      <c r="W27" s="77">
        <v>0</v>
      </c>
      <c r="X27" s="77">
        <v>0</v>
      </c>
      <c r="Y27" s="77">
        <f>Z27-V27-W27-X27</f>
        <v>0</v>
      </c>
      <c r="Z27" s="78">
        <f>U27*25</f>
        <v>0</v>
      </c>
      <c r="AA27" s="73"/>
      <c r="AB27" s="74"/>
      <c r="AC27" s="77">
        <v>0</v>
      </c>
      <c r="AD27" s="77">
        <v>0</v>
      </c>
      <c r="AE27" s="77">
        <f>AF27-AB27-AC27-AD27</f>
        <v>0</v>
      </c>
      <c r="AF27" s="78">
        <f>AA27*25</f>
        <v>0</v>
      </c>
    </row>
    <row r="28" spans="1:32" ht="15.75" thickBot="1">
      <c r="A28" s="84"/>
      <c r="B28" s="218" t="s">
        <v>32</v>
      </c>
      <c r="C28" s="80">
        <f t="shared" si="13"/>
        <v>10</v>
      </c>
      <c r="D28" s="81">
        <f t="shared" si="13"/>
        <v>52.5</v>
      </c>
      <c r="E28" s="81">
        <f t="shared" si="13"/>
        <v>37.5</v>
      </c>
      <c r="F28" s="81">
        <f t="shared" si="13"/>
        <v>8</v>
      </c>
      <c r="G28" s="81">
        <f t="shared" si="13"/>
        <v>152</v>
      </c>
      <c r="H28" s="82">
        <f t="shared" si="13"/>
        <v>250</v>
      </c>
      <c r="I28" s="54">
        <f>(I24+I25+I26+I27)/2</f>
        <v>5</v>
      </c>
      <c r="J28" s="54">
        <f aca="true" t="shared" si="14" ref="J28:AF28">(J24+J25+J26+J27)/2</f>
        <v>30</v>
      </c>
      <c r="K28" s="54">
        <f t="shared" si="14"/>
        <v>15</v>
      </c>
      <c r="L28" s="54">
        <f t="shared" si="14"/>
        <v>4</v>
      </c>
      <c r="M28" s="54">
        <f t="shared" si="14"/>
        <v>76</v>
      </c>
      <c r="N28" s="54">
        <f t="shared" si="14"/>
        <v>125</v>
      </c>
      <c r="O28" s="54">
        <f t="shared" si="14"/>
        <v>5</v>
      </c>
      <c r="P28" s="54">
        <f t="shared" si="14"/>
        <v>22.5</v>
      </c>
      <c r="Q28" s="54">
        <f t="shared" si="14"/>
        <v>22.5</v>
      </c>
      <c r="R28" s="54">
        <f t="shared" si="14"/>
        <v>4</v>
      </c>
      <c r="S28" s="54">
        <f t="shared" si="14"/>
        <v>76</v>
      </c>
      <c r="T28" s="54">
        <f t="shared" si="14"/>
        <v>125</v>
      </c>
      <c r="U28" s="54">
        <f t="shared" si="14"/>
        <v>0</v>
      </c>
      <c r="V28" s="54">
        <f t="shared" si="14"/>
        <v>0</v>
      </c>
      <c r="W28" s="54">
        <f t="shared" si="14"/>
        <v>0</v>
      </c>
      <c r="X28" s="54">
        <f t="shared" si="14"/>
        <v>0</v>
      </c>
      <c r="Y28" s="54">
        <f t="shared" si="14"/>
        <v>0</v>
      </c>
      <c r="Z28" s="54">
        <f t="shared" si="14"/>
        <v>0</v>
      </c>
      <c r="AA28" s="54">
        <f t="shared" si="14"/>
        <v>0</v>
      </c>
      <c r="AB28" s="54">
        <f t="shared" si="14"/>
        <v>0</v>
      </c>
      <c r="AC28" s="54">
        <f t="shared" si="14"/>
        <v>0</v>
      </c>
      <c r="AD28" s="54">
        <f t="shared" si="14"/>
        <v>0</v>
      </c>
      <c r="AE28" s="54">
        <f t="shared" si="14"/>
        <v>0</v>
      </c>
      <c r="AF28" s="54">
        <f t="shared" si="14"/>
        <v>0</v>
      </c>
    </row>
    <row r="29" spans="1:32" ht="13.5" thickBot="1">
      <c r="A29" s="85"/>
      <c r="B29" s="219" t="s">
        <v>66</v>
      </c>
      <c r="C29" s="86">
        <f aca="true" t="shared" si="15" ref="C29:I29">C22+C28</f>
        <v>57</v>
      </c>
      <c r="D29" s="86">
        <f t="shared" si="15"/>
        <v>217.5</v>
      </c>
      <c r="E29" s="86">
        <f t="shared" si="15"/>
        <v>337.5</v>
      </c>
      <c r="F29" s="86">
        <f t="shared" si="15"/>
        <v>47</v>
      </c>
      <c r="G29" s="86">
        <f t="shared" si="15"/>
        <v>823</v>
      </c>
      <c r="H29" s="86">
        <f t="shared" si="15"/>
        <v>1425</v>
      </c>
      <c r="I29" s="86">
        <f t="shared" si="15"/>
        <v>25</v>
      </c>
      <c r="J29" s="86">
        <f aca="true" t="shared" si="16" ref="J29:AF29">J22+J28</f>
        <v>105</v>
      </c>
      <c r="K29" s="86">
        <f t="shared" si="16"/>
        <v>150</v>
      </c>
      <c r="L29" s="86">
        <f t="shared" si="16"/>
        <v>22</v>
      </c>
      <c r="M29" s="86">
        <f t="shared" si="16"/>
        <v>348</v>
      </c>
      <c r="N29" s="86">
        <f t="shared" si="16"/>
        <v>625</v>
      </c>
      <c r="O29" s="86">
        <f t="shared" si="16"/>
        <v>20</v>
      </c>
      <c r="P29" s="86">
        <f t="shared" si="16"/>
        <v>52.5</v>
      </c>
      <c r="Q29" s="86">
        <f t="shared" si="16"/>
        <v>127.5</v>
      </c>
      <c r="R29" s="86">
        <f t="shared" si="16"/>
        <v>16</v>
      </c>
      <c r="S29" s="86">
        <f t="shared" si="16"/>
        <v>304</v>
      </c>
      <c r="T29" s="86">
        <f t="shared" si="16"/>
        <v>500</v>
      </c>
      <c r="U29" s="86">
        <f t="shared" si="16"/>
        <v>12</v>
      </c>
      <c r="V29" s="86">
        <f t="shared" si="16"/>
        <v>60</v>
      </c>
      <c r="W29" s="86">
        <f t="shared" si="16"/>
        <v>60</v>
      </c>
      <c r="X29" s="86">
        <f t="shared" si="16"/>
        <v>9</v>
      </c>
      <c r="Y29" s="86">
        <f t="shared" si="16"/>
        <v>171</v>
      </c>
      <c r="Z29" s="86">
        <f t="shared" si="16"/>
        <v>300</v>
      </c>
      <c r="AA29" s="86">
        <f t="shared" si="16"/>
        <v>0</v>
      </c>
      <c r="AB29" s="86">
        <f t="shared" si="16"/>
        <v>0</v>
      </c>
      <c r="AC29" s="86">
        <f t="shared" si="16"/>
        <v>0</v>
      </c>
      <c r="AD29" s="86">
        <f t="shared" si="16"/>
        <v>0</v>
      </c>
      <c r="AE29" s="86">
        <f t="shared" si="16"/>
        <v>0</v>
      </c>
      <c r="AF29" s="86">
        <f t="shared" si="16"/>
        <v>0</v>
      </c>
    </row>
    <row r="30" spans="1:32" ht="12.75">
      <c r="A30" s="87" t="s">
        <v>17</v>
      </c>
      <c r="B30" s="188" t="s">
        <v>67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90"/>
    </row>
    <row r="31" spans="1:33" ht="12.75">
      <c r="A31" s="92" t="s">
        <v>18</v>
      </c>
      <c r="B31" s="221" t="s">
        <v>47</v>
      </c>
      <c r="C31" s="64">
        <f aca="true" t="shared" si="17" ref="C31:H31">I31+O31+U31+AA31</f>
        <v>5</v>
      </c>
      <c r="D31" s="65">
        <f t="shared" si="17"/>
        <v>30</v>
      </c>
      <c r="E31" s="65">
        <f t="shared" si="17"/>
        <v>15</v>
      </c>
      <c r="F31" s="65">
        <f t="shared" si="17"/>
        <v>4</v>
      </c>
      <c r="G31" s="65">
        <f t="shared" si="17"/>
        <v>76</v>
      </c>
      <c r="H31" s="66">
        <f t="shared" si="17"/>
        <v>125</v>
      </c>
      <c r="I31" s="96">
        <v>5</v>
      </c>
      <c r="J31" s="97">
        <v>30</v>
      </c>
      <c r="K31" s="68">
        <v>15</v>
      </c>
      <c r="L31" s="68">
        <v>4</v>
      </c>
      <c r="M31" s="68">
        <f>N31-J31-K31-L31</f>
        <v>76</v>
      </c>
      <c r="N31" s="69">
        <f>I31*25</f>
        <v>125</v>
      </c>
      <c r="O31" s="83"/>
      <c r="P31" s="71"/>
      <c r="Q31" s="68">
        <v>0</v>
      </c>
      <c r="R31" s="68">
        <v>0</v>
      </c>
      <c r="S31" s="68">
        <f>T31-P31-Q31-R31</f>
        <v>0</v>
      </c>
      <c r="T31" s="69">
        <f>O31*25</f>
        <v>0</v>
      </c>
      <c r="U31" s="65"/>
      <c r="V31" s="67"/>
      <c r="W31" s="68"/>
      <c r="X31" s="68"/>
      <c r="Y31" s="68">
        <f>Z31-V31-W31-X31</f>
        <v>0</v>
      </c>
      <c r="Z31" s="69">
        <f>U31*25</f>
        <v>0</v>
      </c>
      <c r="AA31" s="70"/>
      <c r="AB31" s="71"/>
      <c r="AC31" s="68">
        <v>0</v>
      </c>
      <c r="AD31" s="68">
        <v>0</v>
      </c>
      <c r="AE31" s="68">
        <f>AF31-AB31-AC31-AD31</f>
        <v>0</v>
      </c>
      <c r="AF31" s="69">
        <f>AA31*25</f>
        <v>0</v>
      </c>
      <c r="AG31" s="107"/>
    </row>
    <row r="32" spans="1:33" ht="13.5">
      <c r="A32" s="92" t="s">
        <v>65</v>
      </c>
      <c r="B32" s="227" t="s">
        <v>97</v>
      </c>
      <c r="C32" s="64">
        <f aca="true" t="shared" si="18" ref="C32:D39">I32+O32+U32+AA32</f>
        <v>5</v>
      </c>
      <c r="D32" s="65">
        <f t="shared" si="18"/>
        <v>15</v>
      </c>
      <c r="E32" s="65">
        <f aca="true" t="shared" si="19" ref="E32:H39">K32+Q32+W32+AC32</f>
        <v>30</v>
      </c>
      <c r="F32" s="65">
        <f t="shared" si="19"/>
        <v>5</v>
      </c>
      <c r="G32" s="65">
        <f t="shared" si="19"/>
        <v>75</v>
      </c>
      <c r="H32" s="66">
        <f t="shared" si="19"/>
        <v>125</v>
      </c>
      <c r="I32" s="96"/>
      <c r="J32" s="97"/>
      <c r="K32" s="68"/>
      <c r="L32" s="68"/>
      <c r="M32" s="68">
        <f>N32-J32-K32-L32</f>
        <v>0</v>
      </c>
      <c r="N32" s="69">
        <f>I32*25</f>
        <v>0</v>
      </c>
      <c r="O32" s="70">
        <v>5</v>
      </c>
      <c r="P32" s="71">
        <v>15</v>
      </c>
      <c r="Q32" s="68">
        <v>30</v>
      </c>
      <c r="R32" s="68">
        <v>5</v>
      </c>
      <c r="S32" s="68">
        <f>T32-P32-Q32-R32</f>
        <v>75</v>
      </c>
      <c r="T32" s="69">
        <f>O32*25</f>
        <v>125</v>
      </c>
      <c r="U32" s="83">
        <v>0</v>
      </c>
      <c r="V32" s="71">
        <v>0</v>
      </c>
      <c r="W32" s="68">
        <v>0</v>
      </c>
      <c r="X32" s="68">
        <v>0</v>
      </c>
      <c r="Y32" s="68">
        <f aca="true" t="shared" si="20" ref="Y32:Y38">Z32-V32-W32-X32</f>
        <v>0</v>
      </c>
      <c r="Z32" s="69">
        <f aca="true" t="shared" si="21" ref="Z32:Z38">U32*25</f>
        <v>0</v>
      </c>
      <c r="AA32" s="64"/>
      <c r="AB32" s="67"/>
      <c r="AC32" s="68">
        <v>0</v>
      </c>
      <c r="AD32" s="68">
        <v>0</v>
      </c>
      <c r="AE32" s="68">
        <f aca="true" t="shared" si="22" ref="AE32:AE38">AF32-AB32-AC32-AD32</f>
        <v>0</v>
      </c>
      <c r="AF32" s="69">
        <f aca="true" t="shared" si="23" ref="AF32:AF38">AA32*25</f>
        <v>0</v>
      </c>
      <c r="AG32" s="107"/>
    </row>
    <row r="33" spans="1:33" ht="12.75">
      <c r="A33" s="92" t="s">
        <v>103</v>
      </c>
      <c r="B33" s="221" t="s">
        <v>115</v>
      </c>
      <c r="C33" s="64">
        <f t="shared" si="18"/>
        <v>5</v>
      </c>
      <c r="D33" s="65">
        <f t="shared" si="18"/>
        <v>15</v>
      </c>
      <c r="E33" s="65">
        <f t="shared" si="19"/>
        <v>30</v>
      </c>
      <c r="F33" s="65">
        <f t="shared" si="19"/>
        <v>5</v>
      </c>
      <c r="G33" s="65">
        <f t="shared" si="19"/>
        <v>75</v>
      </c>
      <c r="H33" s="66">
        <f t="shared" si="19"/>
        <v>125</v>
      </c>
      <c r="I33" s="96"/>
      <c r="J33" s="97"/>
      <c r="K33" s="68">
        <v>0</v>
      </c>
      <c r="L33" s="68">
        <v>0</v>
      </c>
      <c r="M33" s="68">
        <f aca="true" t="shared" si="24" ref="M33:M38">N33-J33-K33-L33</f>
        <v>0</v>
      </c>
      <c r="N33" s="69">
        <f aca="true" t="shared" si="25" ref="N33:N38">I33*25</f>
        <v>0</v>
      </c>
      <c r="O33" s="83"/>
      <c r="P33" s="71"/>
      <c r="Q33" s="68"/>
      <c r="R33" s="68"/>
      <c r="S33" s="68">
        <f aca="true" t="shared" si="26" ref="S33:S38">T33-P33-Q33-R33</f>
        <v>0</v>
      </c>
      <c r="T33" s="69">
        <f aca="true" t="shared" si="27" ref="T33:T38">O33*25</f>
        <v>0</v>
      </c>
      <c r="U33" s="65">
        <v>5</v>
      </c>
      <c r="V33" s="67">
        <v>15</v>
      </c>
      <c r="W33" s="68">
        <v>30</v>
      </c>
      <c r="X33" s="68">
        <v>5</v>
      </c>
      <c r="Y33" s="68">
        <f t="shared" si="20"/>
        <v>75</v>
      </c>
      <c r="Z33" s="69">
        <f t="shared" si="21"/>
        <v>125</v>
      </c>
      <c r="AA33" s="64"/>
      <c r="AB33" s="67"/>
      <c r="AC33" s="68">
        <v>0</v>
      </c>
      <c r="AD33" s="68">
        <v>0</v>
      </c>
      <c r="AE33" s="68">
        <f t="shared" si="22"/>
        <v>0</v>
      </c>
      <c r="AF33" s="69">
        <f t="shared" si="23"/>
        <v>0</v>
      </c>
      <c r="AG33" s="107"/>
    </row>
    <row r="34" spans="1:33" ht="12.75">
      <c r="A34" s="92" t="s">
        <v>104</v>
      </c>
      <c r="B34" s="208" t="s">
        <v>90</v>
      </c>
      <c r="C34" s="64">
        <v>6</v>
      </c>
      <c r="D34" s="65">
        <f>J34+P34+V34+AB34</f>
        <v>30</v>
      </c>
      <c r="E34" s="65">
        <f>K34+Q34+W34+AC34</f>
        <v>30</v>
      </c>
      <c r="F34" s="65">
        <f>L34+R34+X34+AD34</f>
        <v>5</v>
      </c>
      <c r="G34" s="65">
        <f>M34+S34+Y34+AE34</f>
        <v>85</v>
      </c>
      <c r="H34" s="66">
        <f>N34+T34+Z34+AF34</f>
        <v>150</v>
      </c>
      <c r="I34" s="65"/>
      <c r="J34" s="67"/>
      <c r="K34" s="68"/>
      <c r="L34" s="68"/>
      <c r="M34" s="68">
        <f>N34-J34-K34-L34</f>
        <v>0</v>
      </c>
      <c r="N34" s="69">
        <f>I34*25</f>
        <v>0</v>
      </c>
      <c r="O34" s="64">
        <v>6</v>
      </c>
      <c r="P34" s="67">
        <v>30</v>
      </c>
      <c r="Q34" s="68">
        <v>30</v>
      </c>
      <c r="R34" s="68">
        <v>5</v>
      </c>
      <c r="S34" s="68">
        <f t="shared" si="26"/>
        <v>85</v>
      </c>
      <c r="T34" s="69">
        <f t="shared" si="27"/>
        <v>150</v>
      </c>
      <c r="U34" s="65"/>
      <c r="V34" s="67"/>
      <c r="W34" s="68"/>
      <c r="X34" s="68"/>
      <c r="Y34" s="68">
        <f t="shared" si="20"/>
        <v>0</v>
      </c>
      <c r="Z34" s="69">
        <f t="shared" si="21"/>
        <v>0</v>
      </c>
      <c r="AA34" s="64"/>
      <c r="AB34" s="67"/>
      <c r="AC34" s="68">
        <v>0</v>
      </c>
      <c r="AD34" s="68">
        <v>0</v>
      </c>
      <c r="AE34" s="68">
        <f>AF34-AB34-AC34-AD34</f>
        <v>0</v>
      </c>
      <c r="AF34" s="69">
        <f>AA34*25</f>
        <v>0</v>
      </c>
      <c r="AG34" s="101"/>
    </row>
    <row r="35" spans="1:33" ht="12.75">
      <c r="A35" s="92" t="s">
        <v>105</v>
      </c>
      <c r="B35" s="221" t="s">
        <v>98</v>
      </c>
      <c r="C35" s="64">
        <f aca="true" t="shared" si="28" ref="C35:H35">I35+O35+U35+AA35</f>
        <v>7</v>
      </c>
      <c r="D35" s="65">
        <f t="shared" si="28"/>
        <v>15</v>
      </c>
      <c r="E35" s="65">
        <f t="shared" si="28"/>
        <v>30</v>
      </c>
      <c r="F35" s="65">
        <f t="shared" si="28"/>
        <v>5</v>
      </c>
      <c r="G35" s="65">
        <f t="shared" si="28"/>
        <v>125</v>
      </c>
      <c r="H35" s="66">
        <f t="shared" si="28"/>
        <v>175</v>
      </c>
      <c r="I35" s="96"/>
      <c r="J35" s="97"/>
      <c r="K35" s="68">
        <v>0</v>
      </c>
      <c r="L35" s="68">
        <v>0</v>
      </c>
      <c r="M35" s="68">
        <f>N35-J35-K35-L35</f>
        <v>0</v>
      </c>
      <c r="N35" s="69">
        <f>I35*25</f>
        <v>0</v>
      </c>
      <c r="O35" s="83"/>
      <c r="P35" s="71"/>
      <c r="Q35" s="68">
        <v>0</v>
      </c>
      <c r="R35" s="68">
        <v>0</v>
      </c>
      <c r="S35" s="68">
        <f t="shared" si="26"/>
        <v>0</v>
      </c>
      <c r="T35" s="69">
        <f t="shared" si="27"/>
        <v>0</v>
      </c>
      <c r="U35" s="65">
        <v>7</v>
      </c>
      <c r="V35" s="67">
        <v>15</v>
      </c>
      <c r="W35" s="68">
        <v>30</v>
      </c>
      <c r="X35" s="68">
        <v>5</v>
      </c>
      <c r="Y35" s="68">
        <f t="shared" si="20"/>
        <v>125</v>
      </c>
      <c r="Z35" s="69">
        <f t="shared" si="21"/>
        <v>175</v>
      </c>
      <c r="AA35" s="70"/>
      <c r="AB35" s="71"/>
      <c r="AC35" s="68">
        <v>0</v>
      </c>
      <c r="AD35" s="68">
        <v>0</v>
      </c>
      <c r="AE35" s="68">
        <f>AF35-AB35-AC35-AD35</f>
        <v>0</v>
      </c>
      <c r="AF35" s="69">
        <f>AA35*25</f>
        <v>0</v>
      </c>
      <c r="AG35" s="107"/>
    </row>
    <row r="36" spans="1:33" ht="12.75">
      <c r="A36" s="92" t="s">
        <v>106</v>
      </c>
      <c r="B36" s="207" t="s">
        <v>49</v>
      </c>
      <c r="C36" s="64">
        <f t="shared" si="18"/>
        <v>5</v>
      </c>
      <c r="D36" s="65">
        <f t="shared" si="18"/>
        <v>15</v>
      </c>
      <c r="E36" s="65">
        <f t="shared" si="19"/>
        <v>30</v>
      </c>
      <c r="F36" s="65">
        <v>10</v>
      </c>
      <c r="G36" s="65">
        <f t="shared" si="19"/>
        <v>75</v>
      </c>
      <c r="H36" s="66">
        <f t="shared" si="19"/>
        <v>125</v>
      </c>
      <c r="I36" s="64"/>
      <c r="J36" s="67"/>
      <c r="K36" s="68">
        <v>0</v>
      </c>
      <c r="L36" s="68">
        <v>0</v>
      </c>
      <c r="M36" s="68">
        <v>0</v>
      </c>
      <c r="N36" s="69">
        <f t="shared" si="25"/>
        <v>0</v>
      </c>
      <c r="O36" s="64"/>
      <c r="P36" s="67"/>
      <c r="Q36" s="68">
        <v>0</v>
      </c>
      <c r="R36" s="68">
        <v>0</v>
      </c>
      <c r="S36" s="68">
        <f t="shared" si="26"/>
        <v>0</v>
      </c>
      <c r="T36" s="69">
        <f t="shared" si="27"/>
        <v>0</v>
      </c>
      <c r="U36" s="64">
        <v>5</v>
      </c>
      <c r="V36" s="67">
        <v>15</v>
      </c>
      <c r="W36" s="68">
        <v>30</v>
      </c>
      <c r="X36" s="68">
        <v>5</v>
      </c>
      <c r="Y36" s="68">
        <f t="shared" si="20"/>
        <v>75</v>
      </c>
      <c r="Z36" s="69">
        <f t="shared" si="21"/>
        <v>125</v>
      </c>
      <c r="AA36" s="64"/>
      <c r="AB36" s="67"/>
      <c r="AC36" s="68">
        <v>0</v>
      </c>
      <c r="AD36" s="68">
        <v>0</v>
      </c>
      <c r="AE36" s="68">
        <f t="shared" si="22"/>
        <v>0</v>
      </c>
      <c r="AF36" s="69">
        <f t="shared" si="23"/>
        <v>0</v>
      </c>
      <c r="AG36" s="107"/>
    </row>
    <row r="37" spans="1:33" ht="12.75">
      <c r="A37" s="92" t="s">
        <v>107</v>
      </c>
      <c r="B37" s="220" t="s">
        <v>78</v>
      </c>
      <c r="C37" s="64">
        <f t="shared" si="18"/>
        <v>5</v>
      </c>
      <c r="D37" s="65">
        <f t="shared" si="18"/>
        <v>0</v>
      </c>
      <c r="E37" s="65">
        <f t="shared" si="19"/>
        <v>105</v>
      </c>
      <c r="F37" s="65">
        <f t="shared" si="19"/>
        <v>0</v>
      </c>
      <c r="G37" s="65">
        <f t="shared" si="19"/>
        <v>20</v>
      </c>
      <c r="H37" s="66">
        <f t="shared" si="19"/>
        <v>125</v>
      </c>
      <c r="I37" s="64"/>
      <c r="J37" s="67"/>
      <c r="K37" s="68">
        <v>0</v>
      </c>
      <c r="L37" s="68">
        <v>0</v>
      </c>
      <c r="M37" s="68">
        <f t="shared" si="24"/>
        <v>0</v>
      </c>
      <c r="N37" s="69">
        <f t="shared" si="25"/>
        <v>0</v>
      </c>
      <c r="O37" s="64"/>
      <c r="P37" s="67"/>
      <c r="Q37" s="68">
        <v>0</v>
      </c>
      <c r="R37" s="68">
        <v>0</v>
      </c>
      <c r="S37" s="68">
        <f t="shared" si="26"/>
        <v>0</v>
      </c>
      <c r="T37" s="69">
        <f t="shared" si="27"/>
        <v>0</v>
      </c>
      <c r="U37" s="65"/>
      <c r="V37" s="67"/>
      <c r="W37" s="68">
        <v>0</v>
      </c>
      <c r="X37" s="68">
        <v>0</v>
      </c>
      <c r="Y37" s="68">
        <f t="shared" si="20"/>
        <v>0</v>
      </c>
      <c r="Z37" s="69">
        <f t="shared" si="21"/>
        <v>0</v>
      </c>
      <c r="AA37" s="64">
        <v>5</v>
      </c>
      <c r="AB37" s="67"/>
      <c r="AC37" s="68">
        <v>105</v>
      </c>
      <c r="AD37" s="68">
        <v>0</v>
      </c>
      <c r="AE37" s="68">
        <f t="shared" si="22"/>
        <v>20</v>
      </c>
      <c r="AF37" s="69">
        <f t="shared" si="23"/>
        <v>125</v>
      </c>
      <c r="AG37" s="101"/>
    </row>
    <row r="38" spans="1:33" ht="13.5" thickBot="1">
      <c r="A38" s="92" t="s">
        <v>108</v>
      </c>
      <c r="B38" s="222" t="s">
        <v>45</v>
      </c>
      <c r="C38" s="73">
        <f t="shared" si="18"/>
        <v>25</v>
      </c>
      <c r="D38" s="75">
        <f t="shared" si="18"/>
        <v>30</v>
      </c>
      <c r="E38" s="75">
        <f t="shared" si="19"/>
        <v>0</v>
      </c>
      <c r="F38" s="75">
        <f t="shared" si="19"/>
        <v>0</v>
      </c>
      <c r="G38" s="75">
        <f t="shared" si="19"/>
        <v>595</v>
      </c>
      <c r="H38" s="76">
        <f t="shared" si="19"/>
        <v>625</v>
      </c>
      <c r="I38" s="75"/>
      <c r="J38" s="74"/>
      <c r="K38" s="77">
        <v>0</v>
      </c>
      <c r="L38" s="77">
        <v>0</v>
      </c>
      <c r="M38" s="77">
        <f t="shared" si="24"/>
        <v>0</v>
      </c>
      <c r="N38" s="78">
        <f t="shared" si="25"/>
        <v>0</v>
      </c>
      <c r="O38" s="73"/>
      <c r="P38" s="74"/>
      <c r="Q38" s="77">
        <v>0</v>
      </c>
      <c r="R38" s="77">
        <v>0</v>
      </c>
      <c r="S38" s="68">
        <f t="shared" si="26"/>
        <v>0</v>
      </c>
      <c r="T38" s="69">
        <f t="shared" si="27"/>
        <v>0</v>
      </c>
      <c r="U38" s="75"/>
      <c r="V38" s="74"/>
      <c r="W38" s="77">
        <v>0</v>
      </c>
      <c r="X38" s="77">
        <v>0</v>
      </c>
      <c r="Y38" s="68">
        <f t="shared" si="20"/>
        <v>0</v>
      </c>
      <c r="Z38" s="69">
        <f t="shared" si="21"/>
        <v>0</v>
      </c>
      <c r="AA38" s="73">
        <v>25</v>
      </c>
      <c r="AB38" s="98">
        <v>30</v>
      </c>
      <c r="AC38" s="77">
        <v>0</v>
      </c>
      <c r="AD38" s="77">
        <v>0</v>
      </c>
      <c r="AE38" s="77">
        <f t="shared" si="22"/>
        <v>595</v>
      </c>
      <c r="AF38" s="78">
        <f t="shared" si="23"/>
        <v>625</v>
      </c>
      <c r="AG38" s="101"/>
    </row>
    <row r="39" spans="1:32" ht="13.5" thickBot="1">
      <c r="A39" s="79"/>
      <c r="B39" s="212" t="s">
        <v>0</v>
      </c>
      <c r="C39" s="99">
        <f>I39+O39+U39+AA39</f>
        <v>63</v>
      </c>
      <c r="D39" s="99">
        <f t="shared" si="18"/>
        <v>150</v>
      </c>
      <c r="E39" s="99">
        <f t="shared" si="19"/>
        <v>270</v>
      </c>
      <c r="F39" s="99">
        <f t="shared" si="19"/>
        <v>29</v>
      </c>
      <c r="G39" s="99">
        <f t="shared" si="19"/>
        <v>1126</v>
      </c>
      <c r="H39" s="99">
        <f t="shared" si="19"/>
        <v>1575</v>
      </c>
      <c r="I39" s="81">
        <f>SUM(I31:I38)</f>
        <v>5</v>
      </c>
      <c r="J39" s="81">
        <f aca="true" t="shared" si="29" ref="J39:AF39">SUM(J31:J38)</f>
        <v>30</v>
      </c>
      <c r="K39" s="81">
        <f t="shared" si="29"/>
        <v>15</v>
      </c>
      <c r="L39" s="81">
        <f t="shared" si="29"/>
        <v>4</v>
      </c>
      <c r="M39" s="81">
        <f t="shared" si="29"/>
        <v>76</v>
      </c>
      <c r="N39" s="81">
        <f t="shared" si="29"/>
        <v>125</v>
      </c>
      <c r="O39" s="81">
        <f t="shared" si="29"/>
        <v>11</v>
      </c>
      <c r="P39" s="81">
        <f t="shared" si="29"/>
        <v>45</v>
      </c>
      <c r="Q39" s="81">
        <f t="shared" si="29"/>
        <v>60</v>
      </c>
      <c r="R39" s="81">
        <f t="shared" si="29"/>
        <v>10</v>
      </c>
      <c r="S39" s="81">
        <f t="shared" si="29"/>
        <v>160</v>
      </c>
      <c r="T39" s="81">
        <f t="shared" si="29"/>
        <v>275</v>
      </c>
      <c r="U39" s="81">
        <f t="shared" si="29"/>
        <v>17</v>
      </c>
      <c r="V39" s="81">
        <f t="shared" si="29"/>
        <v>45</v>
      </c>
      <c r="W39" s="81">
        <f t="shared" si="29"/>
        <v>90</v>
      </c>
      <c r="X39" s="81">
        <f t="shared" si="29"/>
        <v>15</v>
      </c>
      <c r="Y39" s="81">
        <f t="shared" si="29"/>
        <v>275</v>
      </c>
      <c r="Z39" s="81">
        <f t="shared" si="29"/>
        <v>425</v>
      </c>
      <c r="AA39" s="81">
        <f t="shared" si="29"/>
        <v>30</v>
      </c>
      <c r="AB39" s="81">
        <f t="shared" si="29"/>
        <v>30</v>
      </c>
      <c r="AC39" s="81">
        <f t="shared" si="29"/>
        <v>105</v>
      </c>
      <c r="AD39" s="81">
        <f t="shared" si="29"/>
        <v>0</v>
      </c>
      <c r="AE39" s="81">
        <f t="shared" si="29"/>
        <v>615</v>
      </c>
      <c r="AF39" s="81">
        <f t="shared" si="29"/>
        <v>750</v>
      </c>
    </row>
    <row r="40" spans="1:32" ht="13.5" thickBot="1">
      <c r="A40" s="100" t="s">
        <v>68</v>
      </c>
      <c r="B40" s="219"/>
      <c r="C40" s="86">
        <f aca="true" t="shared" si="30" ref="C40:AF40">C29+C39</f>
        <v>120</v>
      </c>
      <c r="D40" s="86">
        <f t="shared" si="30"/>
        <v>367.5</v>
      </c>
      <c r="E40" s="86">
        <f t="shared" si="30"/>
        <v>607.5</v>
      </c>
      <c r="F40" s="86">
        <f t="shared" si="30"/>
        <v>76</v>
      </c>
      <c r="G40" s="86">
        <f t="shared" si="30"/>
        <v>1949</v>
      </c>
      <c r="H40" s="86">
        <f t="shared" si="30"/>
        <v>3000</v>
      </c>
      <c r="I40" s="86">
        <f t="shared" si="30"/>
        <v>30</v>
      </c>
      <c r="J40" s="86">
        <f t="shared" si="30"/>
        <v>135</v>
      </c>
      <c r="K40" s="86">
        <f t="shared" si="30"/>
        <v>165</v>
      </c>
      <c r="L40" s="86">
        <f t="shared" si="30"/>
        <v>26</v>
      </c>
      <c r="M40" s="86">
        <f t="shared" si="30"/>
        <v>424</v>
      </c>
      <c r="N40" s="86">
        <f t="shared" si="30"/>
        <v>750</v>
      </c>
      <c r="O40" s="86">
        <f t="shared" si="30"/>
        <v>31</v>
      </c>
      <c r="P40" s="86">
        <f t="shared" si="30"/>
        <v>97.5</v>
      </c>
      <c r="Q40" s="86">
        <f t="shared" si="30"/>
        <v>187.5</v>
      </c>
      <c r="R40" s="86">
        <f t="shared" si="30"/>
        <v>26</v>
      </c>
      <c r="S40" s="86">
        <f t="shared" si="30"/>
        <v>464</v>
      </c>
      <c r="T40" s="86">
        <f t="shared" si="30"/>
        <v>775</v>
      </c>
      <c r="U40" s="86">
        <f t="shared" si="30"/>
        <v>29</v>
      </c>
      <c r="V40" s="86">
        <f t="shared" si="30"/>
        <v>105</v>
      </c>
      <c r="W40" s="86">
        <f t="shared" si="30"/>
        <v>150</v>
      </c>
      <c r="X40" s="86">
        <f t="shared" si="30"/>
        <v>24</v>
      </c>
      <c r="Y40" s="86">
        <f t="shared" si="30"/>
        <v>446</v>
      </c>
      <c r="Z40" s="86">
        <f t="shared" si="30"/>
        <v>725</v>
      </c>
      <c r="AA40" s="86">
        <f t="shared" si="30"/>
        <v>30</v>
      </c>
      <c r="AB40" s="86">
        <f t="shared" si="30"/>
        <v>30</v>
      </c>
      <c r="AC40" s="86">
        <f t="shared" si="30"/>
        <v>105</v>
      </c>
      <c r="AD40" s="86">
        <f t="shared" si="30"/>
        <v>0</v>
      </c>
      <c r="AE40" s="86">
        <f t="shared" si="30"/>
        <v>615</v>
      </c>
      <c r="AF40" s="86">
        <f t="shared" si="30"/>
        <v>750</v>
      </c>
    </row>
    <row r="41" spans="1:32" ht="15">
      <c r="A41" s="45"/>
      <c r="B41" s="228"/>
      <c r="C41" s="34"/>
      <c r="D41" s="34"/>
      <c r="E41" s="34"/>
      <c r="F41" s="34"/>
      <c r="G41" s="34"/>
      <c r="H41" s="34"/>
      <c r="I41" s="35"/>
      <c r="J41" s="34"/>
      <c r="K41" s="34"/>
      <c r="L41" s="34"/>
      <c r="M41" s="34"/>
      <c r="N41" s="34"/>
      <c r="O41" s="35"/>
      <c r="P41" s="34"/>
      <c r="Q41" s="34"/>
      <c r="R41" s="34"/>
      <c r="S41" s="34"/>
      <c r="T41" s="34"/>
      <c r="U41" s="35"/>
      <c r="V41" s="34"/>
      <c r="W41" s="34"/>
      <c r="X41" s="34"/>
      <c r="Y41" s="34"/>
      <c r="Z41" s="37"/>
      <c r="AA41" s="38"/>
      <c r="AB41" s="37"/>
      <c r="AC41" s="37"/>
      <c r="AD41" s="37"/>
      <c r="AE41" s="37"/>
      <c r="AF41" s="37"/>
    </row>
  </sheetData>
  <sheetProtection/>
  <mergeCells count="11">
    <mergeCell ref="W3:AD3"/>
    <mergeCell ref="W5:AE5"/>
    <mergeCell ref="V2:AE2"/>
    <mergeCell ref="A9:A10"/>
    <mergeCell ref="AA9:AF9"/>
    <mergeCell ref="B11:AF11"/>
    <mergeCell ref="B30:AF30"/>
    <mergeCell ref="C9:H9"/>
    <mergeCell ref="I9:N9"/>
    <mergeCell ref="O9:T9"/>
    <mergeCell ref="U9:Z9"/>
  </mergeCells>
  <printOptions/>
  <pageMargins left="0.25" right="0.25" top="0.75" bottom="0.75" header="0.3" footer="0.3"/>
  <pageSetup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7">
      <selection activeCell="J20" sqref="J20"/>
    </sheetView>
  </sheetViews>
  <sheetFormatPr defaultColWidth="9.00390625" defaultRowHeight="12.75"/>
  <cols>
    <col min="1" max="1" width="4.25390625" style="150" customWidth="1"/>
    <col min="2" max="2" width="38.00390625" style="144" customWidth="1"/>
    <col min="3" max="8" width="15.375" style="144" customWidth="1"/>
    <col min="9" max="16384" width="9.125" style="134" customWidth="1"/>
  </cols>
  <sheetData>
    <row r="1" spans="1:8" ht="30">
      <c r="A1" s="147" t="s">
        <v>51</v>
      </c>
      <c r="B1" s="111" t="s">
        <v>80</v>
      </c>
      <c r="C1" s="110" t="s">
        <v>52</v>
      </c>
      <c r="D1" s="111" t="s">
        <v>53</v>
      </c>
      <c r="E1" s="111" t="s">
        <v>55</v>
      </c>
      <c r="F1" s="111" t="s">
        <v>54</v>
      </c>
      <c r="G1" s="111" t="s">
        <v>56</v>
      </c>
      <c r="H1" s="112" t="s">
        <v>57</v>
      </c>
    </row>
    <row r="2" spans="1:8" ht="15">
      <c r="A2" s="148">
        <v>1</v>
      </c>
      <c r="B2" s="135" t="s">
        <v>101</v>
      </c>
      <c r="C2" s="126" t="s">
        <v>124</v>
      </c>
      <c r="D2" s="126" t="s">
        <v>124</v>
      </c>
      <c r="E2" s="126" t="s">
        <v>124</v>
      </c>
      <c r="F2" s="126" t="s">
        <v>124</v>
      </c>
      <c r="G2" s="126" t="s">
        <v>124</v>
      </c>
      <c r="H2" s="126" t="s">
        <v>124</v>
      </c>
    </row>
    <row r="3" spans="1:8" ht="15">
      <c r="A3" s="148">
        <v>2</v>
      </c>
      <c r="B3" s="135" t="s">
        <v>79</v>
      </c>
      <c r="C3" s="126" t="s">
        <v>124</v>
      </c>
      <c r="D3" s="126" t="s">
        <v>124</v>
      </c>
      <c r="E3" s="126" t="s">
        <v>124</v>
      </c>
      <c r="F3" s="126" t="s">
        <v>124</v>
      </c>
      <c r="G3" s="126" t="s">
        <v>124</v>
      </c>
      <c r="H3" s="136"/>
    </row>
    <row r="4" spans="1:8" ht="15">
      <c r="A4" s="148">
        <v>3</v>
      </c>
      <c r="B4" s="137" t="s">
        <v>91</v>
      </c>
      <c r="C4" s="126" t="s">
        <v>124</v>
      </c>
      <c r="D4" s="126" t="s">
        <v>124</v>
      </c>
      <c r="E4" s="126" t="s">
        <v>124</v>
      </c>
      <c r="F4" s="126" t="s">
        <v>124</v>
      </c>
      <c r="G4" s="126" t="s">
        <v>124</v>
      </c>
      <c r="H4" s="126" t="s">
        <v>124</v>
      </c>
    </row>
    <row r="5" spans="1:8" ht="15">
      <c r="A5" s="148">
        <v>4</v>
      </c>
      <c r="B5" s="138" t="s">
        <v>88</v>
      </c>
      <c r="C5" s="126" t="s">
        <v>124</v>
      </c>
      <c r="D5" s="126" t="s">
        <v>124</v>
      </c>
      <c r="E5" s="126" t="s">
        <v>124</v>
      </c>
      <c r="F5" s="126" t="s">
        <v>124</v>
      </c>
      <c r="G5" s="126" t="s">
        <v>124</v>
      </c>
      <c r="H5" s="126" t="s">
        <v>124</v>
      </c>
    </row>
    <row r="6" spans="1:8" ht="15">
      <c r="A6" s="148">
        <v>5</v>
      </c>
      <c r="B6" s="139" t="s">
        <v>102</v>
      </c>
      <c r="C6" s="126" t="s">
        <v>124</v>
      </c>
      <c r="D6" s="126" t="s">
        <v>124</v>
      </c>
      <c r="E6" s="126" t="s">
        <v>124</v>
      </c>
      <c r="F6" s="126" t="s">
        <v>124</v>
      </c>
      <c r="G6" s="126" t="s">
        <v>124</v>
      </c>
      <c r="H6" s="126" t="s">
        <v>124</v>
      </c>
    </row>
    <row r="7" spans="1:8" ht="15">
      <c r="A7" s="148">
        <v>6</v>
      </c>
      <c r="B7" s="139" t="s">
        <v>89</v>
      </c>
      <c r="C7" s="126" t="s">
        <v>124</v>
      </c>
      <c r="D7" s="126" t="s">
        <v>124</v>
      </c>
      <c r="E7" s="126" t="s">
        <v>124</v>
      </c>
      <c r="F7" s="126" t="s">
        <v>124</v>
      </c>
      <c r="G7" s="126" t="s">
        <v>124</v>
      </c>
      <c r="H7" s="126" t="s">
        <v>124</v>
      </c>
    </row>
    <row r="8" spans="1:8" ht="15">
      <c r="A8" s="148">
        <v>7</v>
      </c>
      <c r="B8" s="140" t="s">
        <v>42</v>
      </c>
      <c r="C8" s="126" t="s">
        <v>124</v>
      </c>
      <c r="D8" s="126" t="s">
        <v>124</v>
      </c>
      <c r="E8" s="126" t="s">
        <v>124</v>
      </c>
      <c r="F8" s="126" t="s">
        <v>124</v>
      </c>
      <c r="G8" s="126" t="s">
        <v>124</v>
      </c>
      <c r="H8" s="136"/>
    </row>
    <row r="9" spans="1:8" ht="15">
      <c r="A9" s="148">
        <v>8</v>
      </c>
      <c r="B9" s="115" t="s">
        <v>82</v>
      </c>
      <c r="C9" s="126" t="s">
        <v>124</v>
      </c>
      <c r="D9" s="126" t="s">
        <v>124</v>
      </c>
      <c r="E9" s="126" t="s">
        <v>124</v>
      </c>
      <c r="F9" s="126" t="s">
        <v>124</v>
      </c>
      <c r="G9" s="133"/>
      <c r="H9" s="136"/>
    </row>
    <row r="10" spans="1:8" ht="15">
      <c r="A10" s="149">
        <v>9</v>
      </c>
      <c r="B10" s="115" t="s">
        <v>48</v>
      </c>
      <c r="C10" s="126" t="s">
        <v>124</v>
      </c>
      <c r="D10" s="126" t="s">
        <v>124</v>
      </c>
      <c r="E10" s="126" t="s">
        <v>124</v>
      </c>
      <c r="F10" s="126" t="s">
        <v>124</v>
      </c>
      <c r="G10" s="126" t="s">
        <v>124</v>
      </c>
      <c r="H10" s="126" t="s">
        <v>124</v>
      </c>
    </row>
    <row r="11" spans="1:8" ht="15">
      <c r="A11" s="148">
        <v>10</v>
      </c>
      <c r="B11" s="141" t="s">
        <v>125</v>
      </c>
      <c r="C11" s="126" t="s">
        <v>124</v>
      </c>
      <c r="D11" s="126" t="s">
        <v>124</v>
      </c>
      <c r="E11" s="126" t="s">
        <v>124</v>
      </c>
      <c r="F11" s="126" t="s">
        <v>124</v>
      </c>
      <c r="G11" s="126" t="s">
        <v>124</v>
      </c>
      <c r="H11" s="126" t="s">
        <v>124</v>
      </c>
    </row>
    <row r="12" spans="1:8" ht="15">
      <c r="A12" s="148">
        <v>11</v>
      </c>
      <c r="B12" s="142" t="s">
        <v>123</v>
      </c>
      <c r="C12" s="126" t="s">
        <v>124</v>
      </c>
      <c r="D12" s="126" t="s">
        <v>124</v>
      </c>
      <c r="E12" s="126" t="s">
        <v>124</v>
      </c>
      <c r="F12" s="126" t="s">
        <v>124</v>
      </c>
      <c r="G12" s="126" t="s">
        <v>124</v>
      </c>
      <c r="H12" s="126" t="s">
        <v>124</v>
      </c>
    </row>
    <row r="13" spans="1:8" ht="15">
      <c r="A13" s="148">
        <v>12</v>
      </c>
      <c r="B13" s="138" t="s">
        <v>46</v>
      </c>
      <c r="C13" s="126" t="s">
        <v>124</v>
      </c>
      <c r="D13" s="126" t="s">
        <v>124</v>
      </c>
      <c r="E13" s="126" t="s">
        <v>124</v>
      </c>
      <c r="F13" s="126" t="s">
        <v>124</v>
      </c>
      <c r="G13" s="126" t="s">
        <v>124</v>
      </c>
      <c r="H13" s="126" t="s">
        <v>124</v>
      </c>
    </row>
    <row r="14" spans="1:8" ht="15">
      <c r="A14" s="148">
        <v>13</v>
      </c>
      <c r="B14" s="109" t="s">
        <v>95</v>
      </c>
      <c r="C14" s="126" t="s">
        <v>124</v>
      </c>
      <c r="D14" s="126" t="s">
        <v>124</v>
      </c>
      <c r="E14" s="126" t="s">
        <v>124</v>
      </c>
      <c r="F14" s="126" t="s">
        <v>124</v>
      </c>
      <c r="G14" s="133"/>
      <c r="H14" s="126" t="s">
        <v>124</v>
      </c>
    </row>
    <row r="15" spans="1:8" ht="15">
      <c r="A15" s="148">
        <v>14</v>
      </c>
      <c r="B15" s="143" t="s">
        <v>47</v>
      </c>
      <c r="C15" s="126" t="s">
        <v>124</v>
      </c>
      <c r="D15" s="126" t="s">
        <v>124</v>
      </c>
      <c r="E15" s="126" t="s">
        <v>124</v>
      </c>
      <c r="F15" s="126" t="s">
        <v>124</v>
      </c>
      <c r="G15" s="126" t="s">
        <v>124</v>
      </c>
      <c r="H15" s="126" t="s">
        <v>124</v>
      </c>
    </row>
    <row r="16" spans="1:8" ht="15">
      <c r="A16" s="148">
        <v>15</v>
      </c>
      <c r="B16" s="144" t="s">
        <v>97</v>
      </c>
      <c r="C16" s="126" t="s">
        <v>124</v>
      </c>
      <c r="D16" s="126" t="s">
        <v>124</v>
      </c>
      <c r="E16" s="126" t="s">
        <v>124</v>
      </c>
      <c r="F16" s="126" t="s">
        <v>124</v>
      </c>
      <c r="G16" s="126" t="s">
        <v>124</v>
      </c>
      <c r="H16" s="126" t="s">
        <v>124</v>
      </c>
    </row>
    <row r="17" spans="1:8" ht="15">
      <c r="A17" s="148">
        <v>16</v>
      </c>
      <c r="B17" s="143" t="s">
        <v>115</v>
      </c>
      <c r="C17" s="126" t="s">
        <v>124</v>
      </c>
      <c r="D17" s="126" t="s">
        <v>124</v>
      </c>
      <c r="E17" s="126" t="s">
        <v>124</v>
      </c>
      <c r="F17" s="126" t="s">
        <v>124</v>
      </c>
      <c r="G17" s="126" t="s">
        <v>124</v>
      </c>
      <c r="H17" s="126" t="s">
        <v>124</v>
      </c>
    </row>
    <row r="18" spans="1:8" ht="15">
      <c r="A18" s="148">
        <v>17</v>
      </c>
      <c r="B18" s="138" t="s">
        <v>90</v>
      </c>
      <c r="C18" s="126" t="s">
        <v>124</v>
      </c>
      <c r="D18" s="126" t="s">
        <v>124</v>
      </c>
      <c r="E18" s="126" t="s">
        <v>124</v>
      </c>
      <c r="F18" s="126" t="s">
        <v>124</v>
      </c>
      <c r="G18" s="126" t="s">
        <v>124</v>
      </c>
      <c r="H18" s="136"/>
    </row>
    <row r="19" spans="1:8" ht="15">
      <c r="A19" s="148">
        <v>18</v>
      </c>
      <c r="B19" s="143" t="s">
        <v>98</v>
      </c>
      <c r="C19" s="126" t="s">
        <v>124</v>
      </c>
      <c r="D19" s="126" t="s">
        <v>124</v>
      </c>
      <c r="E19" s="126" t="s">
        <v>124</v>
      </c>
      <c r="F19" s="126" t="s">
        <v>124</v>
      </c>
      <c r="G19" s="126" t="s">
        <v>124</v>
      </c>
      <c r="H19" s="126" t="s">
        <v>124</v>
      </c>
    </row>
    <row r="20" spans="1:8" ht="15">
      <c r="A20" s="148">
        <v>19</v>
      </c>
      <c r="B20" s="137" t="s">
        <v>49</v>
      </c>
      <c r="C20" s="126" t="s">
        <v>124</v>
      </c>
      <c r="D20" s="126" t="s">
        <v>124</v>
      </c>
      <c r="E20" s="126" t="s">
        <v>124</v>
      </c>
      <c r="F20" s="126" t="s">
        <v>124</v>
      </c>
      <c r="G20" s="126" t="s">
        <v>124</v>
      </c>
      <c r="H20" s="126" t="s">
        <v>124</v>
      </c>
    </row>
    <row r="21" spans="1:8" ht="15">
      <c r="A21" s="148">
        <v>20</v>
      </c>
      <c r="B21" s="145" t="s">
        <v>78</v>
      </c>
      <c r="C21" s="125"/>
      <c r="D21" s="125"/>
      <c r="E21" s="125"/>
      <c r="F21" s="125"/>
      <c r="G21" s="125"/>
      <c r="H21" s="131"/>
    </row>
    <row r="22" spans="1:8" ht="15">
      <c r="A22" s="148">
        <v>21</v>
      </c>
      <c r="B22" s="146" t="s">
        <v>45</v>
      </c>
      <c r="C22" s="125"/>
      <c r="D22" s="125"/>
      <c r="E22" s="125"/>
      <c r="F22" s="125"/>
      <c r="G22" s="125"/>
      <c r="H22" s="13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6.375" style="163" customWidth="1"/>
    <col min="2" max="2" width="65.625" style="0" customWidth="1"/>
    <col min="3" max="3" width="48.375" style="0" customWidth="1"/>
  </cols>
  <sheetData>
    <row r="3" spans="1:3" ht="12.75">
      <c r="A3" s="165">
        <v>1</v>
      </c>
      <c r="B3" s="127" t="s">
        <v>101</v>
      </c>
      <c r="C3" s="129"/>
    </row>
    <row r="4" spans="1:3" ht="12.75">
      <c r="A4" s="165">
        <v>2</v>
      </c>
      <c r="B4" s="127" t="s">
        <v>116</v>
      </c>
      <c r="C4" s="129"/>
    </row>
    <row r="5" spans="1:3" ht="12.75">
      <c r="A5" s="165">
        <v>3</v>
      </c>
      <c r="B5" s="128" t="s">
        <v>91</v>
      </c>
      <c r="C5" s="129"/>
    </row>
    <row r="6" spans="1:3" ht="12.75">
      <c r="A6" s="165">
        <v>4</v>
      </c>
      <c r="B6" s="128" t="s">
        <v>88</v>
      </c>
      <c r="C6" s="128" t="s">
        <v>91</v>
      </c>
    </row>
    <row r="7" spans="1:3" ht="12.75">
      <c r="A7" s="165">
        <v>5</v>
      </c>
      <c r="B7" s="127" t="s">
        <v>102</v>
      </c>
      <c r="C7" s="129"/>
    </row>
    <row r="8" spans="1:3" ht="12.75">
      <c r="A8" s="165">
        <v>6</v>
      </c>
      <c r="B8" s="127" t="s">
        <v>89</v>
      </c>
      <c r="C8" s="129"/>
    </row>
    <row r="9" spans="1:3" ht="12.75">
      <c r="A9" s="165">
        <v>7</v>
      </c>
      <c r="B9" s="127" t="s">
        <v>42</v>
      </c>
      <c r="C9" s="127" t="s">
        <v>89</v>
      </c>
    </row>
    <row r="10" spans="1:3" ht="12.75">
      <c r="A10" s="165">
        <v>8</v>
      </c>
      <c r="B10" s="127" t="s">
        <v>82</v>
      </c>
      <c r="C10" s="129"/>
    </row>
    <row r="11" spans="1:3" ht="12.75">
      <c r="A11" s="165">
        <v>9</v>
      </c>
      <c r="B11" s="127" t="s">
        <v>48</v>
      </c>
      <c r="C11" s="129"/>
    </row>
    <row r="12" spans="1:3" ht="12.75">
      <c r="A12" s="165">
        <v>10</v>
      </c>
      <c r="B12" s="128" t="s">
        <v>112</v>
      </c>
      <c r="C12" s="129"/>
    </row>
    <row r="13" spans="1:3" ht="12.75">
      <c r="A13" s="165">
        <v>11</v>
      </c>
      <c r="B13" s="128" t="s">
        <v>50</v>
      </c>
      <c r="C13" s="129"/>
    </row>
    <row r="14" spans="1:3" ht="12.75">
      <c r="A14" s="165">
        <v>12</v>
      </c>
      <c r="B14" s="128" t="s">
        <v>46</v>
      </c>
      <c r="C14" s="129"/>
    </row>
    <row r="15" spans="1:3" ht="15">
      <c r="A15" s="165">
        <v>13</v>
      </c>
      <c r="B15" s="115" t="s">
        <v>95</v>
      </c>
      <c r="C15" s="129"/>
    </row>
    <row r="16" spans="1:3" ht="12.75">
      <c r="A16" s="165">
        <v>14</v>
      </c>
      <c r="B16" s="127" t="s">
        <v>47</v>
      </c>
      <c r="C16" s="129"/>
    </row>
    <row r="17" spans="1:3" ht="12.75">
      <c r="A17" s="165">
        <v>15</v>
      </c>
      <c r="B17" s="129" t="s">
        <v>97</v>
      </c>
      <c r="C17" s="129"/>
    </row>
    <row r="18" spans="1:3" ht="12.75">
      <c r="A18" s="165">
        <v>16</v>
      </c>
      <c r="B18" s="127" t="s">
        <v>115</v>
      </c>
      <c r="C18" s="129"/>
    </row>
    <row r="19" spans="1:3" ht="12.75">
      <c r="A19" s="165">
        <v>17</v>
      </c>
      <c r="B19" s="128" t="s">
        <v>90</v>
      </c>
      <c r="C19" s="128" t="s">
        <v>91</v>
      </c>
    </row>
    <row r="20" spans="1:3" ht="12.75">
      <c r="A20" s="165">
        <v>18</v>
      </c>
      <c r="B20" s="127" t="s">
        <v>98</v>
      </c>
      <c r="C20" s="129"/>
    </row>
    <row r="21" spans="1:3" ht="25.5">
      <c r="A21" s="165">
        <v>19</v>
      </c>
      <c r="B21" s="128" t="s">
        <v>49</v>
      </c>
      <c r="C21" s="130" t="s">
        <v>119</v>
      </c>
    </row>
    <row r="22" spans="1:3" ht="12.75">
      <c r="A22" s="165">
        <v>20</v>
      </c>
      <c r="B22" s="127" t="s">
        <v>78</v>
      </c>
      <c r="C22" s="129"/>
    </row>
    <row r="23" spans="1:3" ht="12.75">
      <c r="A23" s="165">
        <v>21</v>
      </c>
      <c r="B23" s="128" t="s">
        <v>45</v>
      </c>
      <c r="C23" s="12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tabSelected="1" zoomScalePageLayoutView="0" workbookViewId="0" topLeftCell="A1">
      <selection activeCell="M45" sqref="M45"/>
    </sheetView>
  </sheetViews>
  <sheetFormatPr defaultColWidth="9.00390625" defaultRowHeight="12.75"/>
  <cols>
    <col min="1" max="1" width="7.875" style="0" customWidth="1"/>
    <col min="2" max="2" width="34.25390625" style="103" customWidth="1"/>
    <col min="3" max="3" width="4.25390625" style="0" customWidth="1"/>
    <col min="4" max="4" width="5.00390625" style="0" customWidth="1"/>
    <col min="5" max="6" width="5.25390625" style="0" customWidth="1"/>
    <col min="7" max="7" width="5.625" style="0" customWidth="1"/>
    <col min="8" max="8" width="5.75390625" style="0" customWidth="1"/>
    <col min="9" max="9" width="4.00390625" style="0" customWidth="1"/>
    <col min="10" max="10" width="4.375" style="0" customWidth="1"/>
    <col min="11" max="11" width="4.875" style="0" customWidth="1"/>
    <col min="12" max="13" width="4.125" style="0" customWidth="1"/>
    <col min="14" max="14" width="4.875" style="0" customWidth="1"/>
    <col min="15" max="15" width="4.00390625" style="0" customWidth="1"/>
    <col min="16" max="16" width="4.375" style="0" customWidth="1"/>
    <col min="17" max="17" width="4.625" style="0" customWidth="1"/>
    <col min="18" max="18" width="4.125" style="0" customWidth="1"/>
    <col min="19" max="19" width="4.625" style="0" customWidth="1"/>
    <col min="20" max="20" width="4.375" style="0" customWidth="1"/>
    <col min="21" max="21" width="3.875" style="0" customWidth="1"/>
    <col min="22" max="22" width="4.25390625" style="0" customWidth="1"/>
    <col min="23" max="23" width="4.625" style="0" customWidth="1"/>
    <col min="24" max="24" width="3.75390625" style="0" customWidth="1"/>
    <col min="25" max="25" width="4.375" style="0" customWidth="1"/>
    <col min="26" max="26" width="4.125" style="0" customWidth="1"/>
    <col min="27" max="27" width="5.00390625" style="0" customWidth="1"/>
    <col min="28" max="28" width="4.125" style="0" customWidth="1"/>
    <col min="29" max="29" width="4.375" style="0" customWidth="1"/>
    <col min="30" max="30" width="3.625" style="0" customWidth="1"/>
    <col min="31" max="31" width="4.875" style="0" customWidth="1"/>
    <col min="32" max="32" width="4.125" style="0" customWidth="1"/>
  </cols>
  <sheetData>
    <row r="1" spans="1:22" ht="15">
      <c r="A1" s="9"/>
      <c r="B1" s="202"/>
      <c r="C1" s="7"/>
      <c r="D1" s="8"/>
      <c r="E1" s="8"/>
      <c r="F1" s="8"/>
      <c r="G1" s="8"/>
      <c r="H1" s="10"/>
      <c r="I1" s="42" t="s">
        <v>37</v>
      </c>
      <c r="P1" s="9"/>
      <c r="Q1" s="9"/>
      <c r="R1" s="9"/>
      <c r="S1" s="9"/>
      <c r="T1" s="9"/>
      <c r="U1" s="9"/>
      <c r="V1" s="9"/>
    </row>
    <row r="2" spans="1:27" ht="15">
      <c r="A2" s="9"/>
      <c r="B2" s="202" t="s">
        <v>84</v>
      </c>
      <c r="C2" s="7"/>
      <c r="D2" s="8"/>
      <c r="E2" s="8"/>
      <c r="F2" s="8"/>
      <c r="G2" s="8"/>
      <c r="H2" s="10"/>
      <c r="I2" s="10"/>
      <c r="J2" s="9"/>
      <c r="P2" s="9"/>
      <c r="Q2" s="9"/>
      <c r="R2" s="9"/>
      <c r="S2" s="9"/>
      <c r="T2" s="191" t="s">
        <v>38</v>
      </c>
      <c r="U2" s="191"/>
      <c r="V2" s="191"/>
      <c r="W2" s="191"/>
      <c r="X2" s="191"/>
      <c r="Y2" s="191"/>
      <c r="Z2" s="191"/>
      <c r="AA2" s="191"/>
    </row>
    <row r="3" spans="1:28" ht="15">
      <c r="A3" s="9"/>
      <c r="B3" s="202" t="s">
        <v>85</v>
      </c>
      <c r="C3" s="7"/>
      <c r="D3" s="7"/>
      <c r="E3" s="7"/>
      <c r="F3" s="7"/>
      <c r="G3" s="7"/>
      <c r="H3" s="31" t="s">
        <v>9</v>
      </c>
      <c r="I3" s="9"/>
      <c r="J3" s="9" t="s">
        <v>110</v>
      </c>
      <c r="P3" s="9"/>
      <c r="Q3" s="9"/>
      <c r="R3" s="9"/>
      <c r="S3" s="9"/>
      <c r="T3" s="191" t="s">
        <v>144</v>
      </c>
      <c r="U3" s="191"/>
      <c r="V3" s="191"/>
      <c r="W3" s="191"/>
      <c r="X3" s="191"/>
      <c r="Y3" s="191"/>
      <c r="Z3" s="191"/>
      <c r="AA3" s="191"/>
      <c r="AB3" s="101"/>
    </row>
    <row r="4" spans="1:27" ht="15">
      <c r="A4" s="9"/>
      <c r="B4" s="202"/>
      <c r="C4" s="7"/>
      <c r="D4" s="7"/>
      <c r="E4" s="7"/>
      <c r="F4" s="7"/>
      <c r="G4" s="7"/>
      <c r="H4" s="31" t="s">
        <v>60</v>
      </c>
      <c r="I4" s="9"/>
      <c r="J4" s="9" t="s">
        <v>69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8" ht="15">
      <c r="A5" s="9"/>
      <c r="B5" s="202" t="s">
        <v>118</v>
      </c>
      <c r="C5" s="7"/>
      <c r="D5" s="7"/>
      <c r="E5" s="7"/>
      <c r="F5" s="7"/>
      <c r="G5" s="7"/>
      <c r="H5" s="31" t="s">
        <v>10</v>
      </c>
      <c r="I5" s="9"/>
      <c r="J5" s="193" t="s">
        <v>70</v>
      </c>
      <c r="K5" s="193"/>
      <c r="P5" s="9"/>
      <c r="Q5" s="9"/>
      <c r="R5" s="9"/>
      <c r="S5" s="9"/>
      <c r="T5" s="192" t="s">
        <v>145</v>
      </c>
      <c r="U5" s="192"/>
      <c r="V5" s="192"/>
      <c r="W5" s="192"/>
      <c r="X5" s="192"/>
      <c r="Y5" s="192"/>
      <c r="Z5" s="192"/>
      <c r="AA5" s="192"/>
      <c r="AB5" s="192"/>
    </row>
    <row r="6" spans="1:22" ht="15">
      <c r="A6" s="9"/>
      <c r="B6" s="202"/>
      <c r="C6" s="7"/>
      <c r="D6" s="7"/>
      <c r="E6" s="7"/>
      <c r="F6" s="7"/>
      <c r="G6" s="7"/>
      <c r="H6" s="31" t="s">
        <v>11</v>
      </c>
      <c r="I6" s="5"/>
      <c r="J6" s="9" t="s">
        <v>8</v>
      </c>
      <c r="Q6" s="9"/>
      <c r="R6" s="9"/>
      <c r="S6" s="9"/>
      <c r="T6" s="9"/>
      <c r="U6" s="9"/>
      <c r="V6" s="9"/>
    </row>
    <row r="7" spans="1:22" ht="15">
      <c r="A7" s="9"/>
      <c r="B7" s="202"/>
      <c r="C7" s="7"/>
      <c r="D7" s="7"/>
      <c r="E7" s="7"/>
      <c r="F7" s="7"/>
      <c r="G7" s="7"/>
      <c r="H7" s="31" t="s">
        <v>62</v>
      </c>
      <c r="I7" s="5"/>
      <c r="J7" s="9" t="s">
        <v>71</v>
      </c>
      <c r="Q7" s="9"/>
      <c r="R7" s="9"/>
      <c r="S7" s="9"/>
      <c r="T7" s="9"/>
      <c r="U7" s="9"/>
      <c r="V7" s="9"/>
    </row>
    <row r="8" spans="1:22" ht="15">
      <c r="A8" s="9"/>
      <c r="B8" s="202"/>
      <c r="C8" s="7"/>
      <c r="D8" s="7"/>
      <c r="E8" s="7"/>
      <c r="F8" s="7"/>
      <c r="G8" s="7"/>
      <c r="H8" s="31"/>
      <c r="I8" s="5"/>
      <c r="J8" s="9" t="s">
        <v>121</v>
      </c>
      <c r="Q8" s="9"/>
      <c r="R8" s="9"/>
      <c r="S8" s="9"/>
      <c r="T8" s="9"/>
      <c r="U8" s="9"/>
      <c r="V8" s="9"/>
    </row>
    <row r="9" spans="1:22" ht="15">
      <c r="A9" s="9"/>
      <c r="B9" s="20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ht="13.5" thickBot="1"/>
    <row r="11" spans="1:32" ht="15.75" thickBot="1">
      <c r="A11" s="200" t="s">
        <v>6</v>
      </c>
      <c r="B11" s="203" t="s">
        <v>13</v>
      </c>
      <c r="C11" s="197" t="s">
        <v>0</v>
      </c>
      <c r="D11" s="198"/>
      <c r="E11" s="198"/>
      <c r="F11" s="198"/>
      <c r="G11" s="198"/>
      <c r="H11" s="199"/>
      <c r="I11" s="197" t="s">
        <v>2</v>
      </c>
      <c r="J11" s="198"/>
      <c r="K11" s="198"/>
      <c r="L11" s="198"/>
      <c r="M11" s="198"/>
      <c r="N11" s="199"/>
      <c r="O11" s="197" t="s">
        <v>3</v>
      </c>
      <c r="P11" s="198"/>
      <c r="Q11" s="198"/>
      <c r="R11" s="198"/>
      <c r="S11" s="198"/>
      <c r="T11" s="199"/>
      <c r="U11" s="197" t="s">
        <v>4</v>
      </c>
      <c r="V11" s="198"/>
      <c r="W11" s="198"/>
      <c r="X11" s="198"/>
      <c r="Y11" s="198"/>
      <c r="Z11" s="199"/>
      <c r="AA11" s="197" t="s">
        <v>5</v>
      </c>
      <c r="AB11" s="198"/>
      <c r="AC11" s="198"/>
      <c r="AD11" s="198"/>
      <c r="AE11" s="198"/>
      <c r="AF11" s="199"/>
    </row>
    <row r="12" spans="1:32" ht="15.75" thickBot="1">
      <c r="A12" s="201"/>
      <c r="B12" s="204"/>
      <c r="C12" s="1" t="s">
        <v>1</v>
      </c>
      <c r="D12" s="2" t="s">
        <v>72</v>
      </c>
      <c r="E12" s="2" t="s">
        <v>58</v>
      </c>
      <c r="F12" s="2" t="s">
        <v>59</v>
      </c>
      <c r="G12" s="6" t="s">
        <v>7</v>
      </c>
      <c r="H12" s="4" t="s">
        <v>0</v>
      </c>
      <c r="I12" s="1" t="s">
        <v>1</v>
      </c>
      <c r="J12" s="2" t="s">
        <v>72</v>
      </c>
      <c r="K12" s="2" t="s">
        <v>58</v>
      </c>
      <c r="L12" s="2" t="s">
        <v>59</v>
      </c>
      <c r="M12" s="6" t="s">
        <v>7</v>
      </c>
      <c r="N12" s="4" t="s">
        <v>0</v>
      </c>
      <c r="O12" s="1" t="s">
        <v>1</v>
      </c>
      <c r="P12" s="2" t="s">
        <v>72</v>
      </c>
      <c r="Q12" s="2" t="s">
        <v>58</v>
      </c>
      <c r="R12" s="2" t="s">
        <v>59</v>
      </c>
      <c r="S12" s="6" t="s">
        <v>7</v>
      </c>
      <c r="T12" s="4" t="s">
        <v>0</v>
      </c>
      <c r="U12" s="1" t="s">
        <v>1</v>
      </c>
      <c r="V12" s="2" t="s">
        <v>72</v>
      </c>
      <c r="W12" s="2" t="s">
        <v>58</v>
      </c>
      <c r="X12" s="2" t="s">
        <v>59</v>
      </c>
      <c r="Y12" s="6" t="s">
        <v>7</v>
      </c>
      <c r="Z12" s="4" t="s">
        <v>0</v>
      </c>
      <c r="AA12" s="1" t="s">
        <v>1</v>
      </c>
      <c r="AB12" s="2" t="s">
        <v>72</v>
      </c>
      <c r="AC12" s="2" t="s">
        <v>58</v>
      </c>
      <c r="AD12" s="2" t="s">
        <v>59</v>
      </c>
      <c r="AE12" s="6" t="s">
        <v>7</v>
      </c>
      <c r="AF12" s="3" t="s">
        <v>0</v>
      </c>
    </row>
    <row r="13" spans="1:32" ht="15">
      <c r="A13" s="30" t="s">
        <v>14</v>
      </c>
      <c r="B13" s="194" t="s">
        <v>111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6"/>
    </row>
    <row r="14" spans="1:32" ht="15">
      <c r="A14" s="36" t="s">
        <v>15</v>
      </c>
      <c r="B14" s="205" t="s">
        <v>19</v>
      </c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5"/>
    </row>
    <row r="15" spans="1:33" ht="12.75">
      <c r="A15" s="72" t="s">
        <v>21</v>
      </c>
      <c r="B15" s="206" t="s">
        <v>101</v>
      </c>
      <c r="C15" s="64">
        <f aca="true" t="shared" si="0" ref="C15:H24">I15+O15+U15+AA15</f>
        <v>5</v>
      </c>
      <c r="D15" s="65">
        <v>15</v>
      </c>
      <c r="E15" s="65">
        <v>30</v>
      </c>
      <c r="F15" s="65">
        <v>5</v>
      </c>
      <c r="G15" s="65">
        <f t="shared" si="0"/>
        <v>75</v>
      </c>
      <c r="H15" s="66">
        <f t="shared" si="0"/>
        <v>125</v>
      </c>
      <c r="I15" s="64">
        <v>5</v>
      </c>
      <c r="J15" s="67">
        <v>15</v>
      </c>
      <c r="K15" s="68">
        <v>30</v>
      </c>
      <c r="L15" s="68">
        <v>5</v>
      </c>
      <c r="M15" s="68">
        <f>N15-J15-K15-L15</f>
        <v>75</v>
      </c>
      <c r="N15" s="69">
        <f>I15*25</f>
        <v>125</v>
      </c>
      <c r="O15" s="64"/>
      <c r="P15" s="67"/>
      <c r="Q15" s="68"/>
      <c r="R15" s="68"/>
      <c r="S15" s="68">
        <f>T15-P15-Q15-R15</f>
        <v>0</v>
      </c>
      <c r="T15" s="69">
        <f>O15*25</f>
        <v>0</v>
      </c>
      <c r="U15" s="65"/>
      <c r="V15" s="67"/>
      <c r="W15" s="68">
        <v>0</v>
      </c>
      <c r="X15" s="68">
        <v>0</v>
      </c>
      <c r="Y15" s="68">
        <f>Z15-V15-W15-X15</f>
        <v>0</v>
      </c>
      <c r="Z15" s="69">
        <f>U15*25</f>
        <v>0</v>
      </c>
      <c r="AA15" s="64"/>
      <c r="AB15" s="67"/>
      <c r="AC15" s="68">
        <v>0</v>
      </c>
      <c r="AD15" s="68">
        <v>0</v>
      </c>
      <c r="AE15" s="68">
        <f>AF15-AB15-AC15-AD15</f>
        <v>0</v>
      </c>
      <c r="AF15" s="69">
        <f>AA15*25</f>
        <v>0</v>
      </c>
      <c r="AG15" s="103"/>
    </row>
    <row r="16" spans="1:32" ht="12.75">
      <c r="A16" s="72" t="s">
        <v>22</v>
      </c>
      <c r="B16" s="206" t="s">
        <v>79</v>
      </c>
      <c r="C16" s="73">
        <f t="shared" si="0"/>
        <v>5</v>
      </c>
      <c r="D16" s="75">
        <f t="shared" si="0"/>
        <v>0</v>
      </c>
      <c r="E16" s="75">
        <f t="shared" si="0"/>
        <v>45</v>
      </c>
      <c r="F16" s="75">
        <f t="shared" si="0"/>
        <v>3</v>
      </c>
      <c r="G16" s="75">
        <f t="shared" si="0"/>
        <v>77</v>
      </c>
      <c r="H16" s="76">
        <f t="shared" si="0"/>
        <v>125</v>
      </c>
      <c r="I16" s="73"/>
      <c r="J16" s="74"/>
      <c r="K16" s="77"/>
      <c r="L16" s="77"/>
      <c r="M16" s="77">
        <f>N16-J16-K16-L16</f>
        <v>0</v>
      </c>
      <c r="N16" s="78">
        <f>I16*25</f>
        <v>0</v>
      </c>
      <c r="O16" s="73">
        <v>5</v>
      </c>
      <c r="P16" s="74"/>
      <c r="Q16" s="77">
        <v>45</v>
      </c>
      <c r="R16" s="77">
        <v>3</v>
      </c>
      <c r="S16" s="77">
        <f>T16-P16-Q16-R16</f>
        <v>77</v>
      </c>
      <c r="T16" s="78">
        <f>O16*25</f>
        <v>125</v>
      </c>
      <c r="U16" s="73"/>
      <c r="V16" s="74"/>
      <c r="W16" s="77">
        <v>0</v>
      </c>
      <c r="X16" s="77">
        <v>0</v>
      </c>
      <c r="Y16" s="77">
        <f>Z16-V16-W16-X16</f>
        <v>0</v>
      </c>
      <c r="Z16" s="78">
        <f>U16*25</f>
        <v>0</v>
      </c>
      <c r="AA16" s="73"/>
      <c r="AB16" s="74"/>
      <c r="AC16" s="77">
        <v>0</v>
      </c>
      <c r="AD16" s="77">
        <v>0</v>
      </c>
      <c r="AE16" s="77">
        <f>AF16-AB16-AC16-AD16</f>
        <v>0</v>
      </c>
      <c r="AF16" s="78">
        <f>AA16*25</f>
        <v>0</v>
      </c>
    </row>
    <row r="17" spans="1:32" ht="12.75">
      <c r="A17" s="72" t="s">
        <v>23</v>
      </c>
      <c r="B17" s="207" t="s">
        <v>91</v>
      </c>
      <c r="C17" s="64">
        <f t="shared" si="0"/>
        <v>5</v>
      </c>
      <c r="D17" s="65">
        <f t="shared" si="0"/>
        <v>15</v>
      </c>
      <c r="E17" s="65">
        <f t="shared" si="0"/>
        <v>30</v>
      </c>
      <c r="F17" s="65">
        <f t="shared" si="0"/>
        <v>5</v>
      </c>
      <c r="G17" s="65">
        <f t="shared" si="0"/>
        <v>75</v>
      </c>
      <c r="H17" s="66">
        <f t="shared" si="0"/>
        <v>125</v>
      </c>
      <c r="I17" s="70">
        <v>5</v>
      </c>
      <c r="J17" s="71">
        <v>15</v>
      </c>
      <c r="K17" s="68">
        <v>30</v>
      </c>
      <c r="L17" s="68">
        <v>5</v>
      </c>
      <c r="M17" s="68">
        <f aca="true" t="shared" si="1" ref="M17:M23">N17-J17-K17-L17</f>
        <v>75</v>
      </c>
      <c r="N17" s="69">
        <f aca="true" t="shared" si="2" ref="N17:N23">I17*25</f>
        <v>125</v>
      </c>
      <c r="O17" s="70"/>
      <c r="P17" s="71"/>
      <c r="Q17" s="68">
        <v>0</v>
      </c>
      <c r="R17" s="68">
        <v>0</v>
      </c>
      <c r="S17" s="68">
        <f aca="true" t="shared" si="3" ref="S17:S23">T17-P17-Q17-R17</f>
        <v>0</v>
      </c>
      <c r="T17" s="69">
        <f aca="true" t="shared" si="4" ref="T17:T23">O17*25</f>
        <v>0</v>
      </c>
      <c r="U17" s="70"/>
      <c r="V17" s="71"/>
      <c r="W17" s="68">
        <v>0</v>
      </c>
      <c r="X17" s="68">
        <v>0</v>
      </c>
      <c r="Y17" s="68">
        <f aca="true" t="shared" si="5" ref="Y17:Y23">Z17-V17-W17-X17</f>
        <v>0</v>
      </c>
      <c r="Z17" s="69">
        <f aca="true" t="shared" si="6" ref="Z17:Z23">U17*25</f>
        <v>0</v>
      </c>
      <c r="AA17" s="70"/>
      <c r="AB17" s="71"/>
      <c r="AC17" s="68">
        <v>0</v>
      </c>
      <c r="AD17" s="68">
        <v>0</v>
      </c>
      <c r="AE17" s="68">
        <f aca="true" t="shared" si="7" ref="AE17:AE23">AF17-AB17-AC17-AD17</f>
        <v>0</v>
      </c>
      <c r="AF17" s="69">
        <f aca="true" t="shared" si="8" ref="AF17:AF23">AA17*25</f>
        <v>0</v>
      </c>
    </row>
    <row r="18" spans="1:32" ht="12.75">
      <c r="A18" s="72" t="s">
        <v>24</v>
      </c>
      <c r="B18" s="208" t="s">
        <v>88</v>
      </c>
      <c r="C18" s="64">
        <f t="shared" si="0"/>
        <v>5</v>
      </c>
      <c r="D18" s="65">
        <f t="shared" si="0"/>
        <v>15</v>
      </c>
      <c r="E18" s="65">
        <f t="shared" si="0"/>
        <v>30</v>
      </c>
      <c r="F18" s="65">
        <f t="shared" si="0"/>
        <v>5</v>
      </c>
      <c r="G18" s="65">
        <f t="shared" si="0"/>
        <v>75</v>
      </c>
      <c r="H18" s="66">
        <f t="shared" si="0"/>
        <v>125</v>
      </c>
      <c r="I18" s="65"/>
      <c r="J18" s="67"/>
      <c r="K18" s="68"/>
      <c r="L18" s="68"/>
      <c r="M18" s="68">
        <f t="shared" si="1"/>
        <v>0</v>
      </c>
      <c r="N18" s="69">
        <f t="shared" si="2"/>
        <v>0</v>
      </c>
      <c r="O18" s="64">
        <v>5</v>
      </c>
      <c r="P18" s="67">
        <v>15</v>
      </c>
      <c r="Q18" s="68">
        <v>30</v>
      </c>
      <c r="R18" s="68">
        <v>5</v>
      </c>
      <c r="S18" s="68">
        <f t="shared" si="3"/>
        <v>75</v>
      </c>
      <c r="T18" s="69">
        <f t="shared" si="4"/>
        <v>125</v>
      </c>
      <c r="U18" s="65"/>
      <c r="V18" s="67"/>
      <c r="W18" s="68">
        <v>0</v>
      </c>
      <c r="X18" s="68">
        <v>0</v>
      </c>
      <c r="Y18" s="68">
        <f t="shared" si="5"/>
        <v>0</v>
      </c>
      <c r="Z18" s="69">
        <f t="shared" si="6"/>
        <v>0</v>
      </c>
      <c r="AA18" s="64"/>
      <c r="AB18" s="67"/>
      <c r="AC18" s="68">
        <v>0</v>
      </c>
      <c r="AD18" s="68">
        <v>0</v>
      </c>
      <c r="AE18" s="68">
        <f t="shared" si="7"/>
        <v>0</v>
      </c>
      <c r="AF18" s="69">
        <f t="shared" si="8"/>
        <v>0</v>
      </c>
    </row>
    <row r="19" spans="1:33" ht="12.75">
      <c r="A19" s="72" t="s">
        <v>25</v>
      </c>
      <c r="B19" s="209" t="s">
        <v>102</v>
      </c>
      <c r="C19" s="64">
        <f t="shared" si="0"/>
        <v>4</v>
      </c>
      <c r="D19" s="65">
        <f t="shared" si="0"/>
        <v>15</v>
      </c>
      <c r="E19" s="65">
        <f t="shared" si="0"/>
        <v>30</v>
      </c>
      <c r="F19" s="65">
        <f t="shared" si="0"/>
        <v>4</v>
      </c>
      <c r="G19" s="65">
        <f t="shared" si="0"/>
        <v>51</v>
      </c>
      <c r="H19" s="66">
        <f t="shared" si="0"/>
        <v>100</v>
      </c>
      <c r="I19" s="64">
        <v>4</v>
      </c>
      <c r="J19" s="67">
        <v>15</v>
      </c>
      <c r="K19" s="68">
        <v>30</v>
      </c>
      <c r="L19" s="68">
        <v>4</v>
      </c>
      <c r="M19" s="68">
        <f t="shared" si="1"/>
        <v>51</v>
      </c>
      <c r="N19" s="69">
        <f t="shared" si="2"/>
        <v>100</v>
      </c>
      <c r="O19" s="70"/>
      <c r="P19" s="71"/>
      <c r="Q19" s="68"/>
      <c r="R19" s="68"/>
      <c r="S19" s="68">
        <f t="shared" si="3"/>
        <v>0</v>
      </c>
      <c r="T19" s="69">
        <f t="shared" si="4"/>
        <v>0</v>
      </c>
      <c r="U19" s="64"/>
      <c r="V19" s="67"/>
      <c r="W19" s="68">
        <v>0</v>
      </c>
      <c r="X19" s="68">
        <v>0</v>
      </c>
      <c r="Y19" s="68">
        <f t="shared" si="5"/>
        <v>0</v>
      </c>
      <c r="Z19" s="69">
        <f t="shared" si="6"/>
        <v>0</v>
      </c>
      <c r="AA19" s="64"/>
      <c r="AB19" s="67"/>
      <c r="AC19" s="68">
        <v>0</v>
      </c>
      <c r="AD19" s="68">
        <v>0</v>
      </c>
      <c r="AE19" s="68">
        <f t="shared" si="7"/>
        <v>0</v>
      </c>
      <c r="AF19" s="69">
        <f t="shared" si="8"/>
        <v>0</v>
      </c>
      <c r="AG19" s="103"/>
    </row>
    <row r="20" spans="1:32" ht="12.75">
      <c r="A20" s="72" t="s">
        <v>26</v>
      </c>
      <c r="B20" s="209" t="s">
        <v>89</v>
      </c>
      <c r="C20" s="64">
        <f t="shared" si="0"/>
        <v>6</v>
      </c>
      <c r="D20" s="65">
        <f t="shared" si="0"/>
        <v>30</v>
      </c>
      <c r="E20" s="65">
        <f t="shared" si="0"/>
        <v>45</v>
      </c>
      <c r="F20" s="65">
        <f t="shared" si="0"/>
        <v>4</v>
      </c>
      <c r="G20" s="65">
        <f t="shared" si="0"/>
        <v>71</v>
      </c>
      <c r="H20" s="66">
        <f t="shared" si="0"/>
        <v>150</v>
      </c>
      <c r="I20" s="64">
        <v>6</v>
      </c>
      <c r="J20" s="67">
        <v>30</v>
      </c>
      <c r="K20" s="68">
        <v>45</v>
      </c>
      <c r="L20" s="68">
        <v>4</v>
      </c>
      <c r="M20" s="68">
        <f t="shared" si="1"/>
        <v>71</v>
      </c>
      <c r="N20" s="69">
        <f t="shared" si="2"/>
        <v>150</v>
      </c>
      <c r="O20" s="64"/>
      <c r="P20" s="67"/>
      <c r="Q20" s="68"/>
      <c r="R20" s="68"/>
      <c r="S20" s="68">
        <f t="shared" si="3"/>
        <v>0</v>
      </c>
      <c r="T20" s="69">
        <f t="shared" si="4"/>
        <v>0</v>
      </c>
      <c r="U20" s="64"/>
      <c r="V20" s="67"/>
      <c r="W20" s="68">
        <v>0</v>
      </c>
      <c r="X20" s="68">
        <v>0</v>
      </c>
      <c r="Y20" s="68">
        <f t="shared" si="5"/>
        <v>0</v>
      </c>
      <c r="Z20" s="69">
        <f t="shared" si="6"/>
        <v>0</v>
      </c>
      <c r="AA20" s="64"/>
      <c r="AB20" s="67"/>
      <c r="AC20" s="68">
        <v>0</v>
      </c>
      <c r="AD20" s="68">
        <v>0</v>
      </c>
      <c r="AE20" s="68">
        <f t="shared" si="7"/>
        <v>0</v>
      </c>
      <c r="AF20" s="69">
        <f t="shared" si="8"/>
        <v>0</v>
      </c>
    </row>
    <row r="21" spans="1:33" ht="12.75">
      <c r="A21" s="113" t="s">
        <v>27</v>
      </c>
      <c r="B21" s="127" t="s">
        <v>42</v>
      </c>
      <c r="C21" s="65">
        <f t="shared" si="0"/>
        <v>5</v>
      </c>
      <c r="D21" s="65">
        <f t="shared" si="0"/>
        <v>15</v>
      </c>
      <c r="E21" s="65">
        <f t="shared" si="0"/>
        <v>30</v>
      </c>
      <c r="F21" s="65">
        <f t="shared" si="0"/>
        <v>4</v>
      </c>
      <c r="G21" s="65">
        <f t="shared" si="0"/>
        <v>76</v>
      </c>
      <c r="H21" s="66">
        <f t="shared" si="0"/>
        <v>125</v>
      </c>
      <c r="I21" s="64"/>
      <c r="J21" s="67"/>
      <c r="K21" s="68"/>
      <c r="L21" s="68"/>
      <c r="M21" s="68">
        <f>N21-J21-K21-L21</f>
        <v>0</v>
      </c>
      <c r="N21" s="69">
        <f>I21*25</f>
        <v>0</v>
      </c>
      <c r="O21" s="64">
        <v>5</v>
      </c>
      <c r="P21" s="67">
        <v>15</v>
      </c>
      <c r="Q21" s="68">
        <v>30</v>
      </c>
      <c r="R21" s="68">
        <v>4</v>
      </c>
      <c r="S21" s="68">
        <f>T21-P21-Q21-R21</f>
        <v>76</v>
      </c>
      <c r="T21" s="69">
        <f>O21*25</f>
        <v>125</v>
      </c>
      <c r="U21" s="64"/>
      <c r="V21" s="67"/>
      <c r="W21" s="68">
        <v>0</v>
      </c>
      <c r="X21" s="68">
        <v>0</v>
      </c>
      <c r="Y21" s="68">
        <f>Z21-V21-W21-X21</f>
        <v>0</v>
      </c>
      <c r="Z21" s="69">
        <f>U21*25</f>
        <v>0</v>
      </c>
      <c r="AA21" s="64"/>
      <c r="AB21" s="67"/>
      <c r="AC21" s="68">
        <v>0</v>
      </c>
      <c r="AD21" s="68">
        <v>0</v>
      </c>
      <c r="AE21" s="68">
        <f>AF21-AB21-AC21-AD21</f>
        <v>0</v>
      </c>
      <c r="AF21" s="69">
        <f>AA21*25</f>
        <v>0</v>
      </c>
      <c r="AG21" s="101"/>
    </row>
    <row r="22" spans="1:32" ht="12.75">
      <c r="A22" s="72" t="s">
        <v>33</v>
      </c>
      <c r="B22" s="210" t="s">
        <v>82</v>
      </c>
      <c r="C22" s="64">
        <f t="shared" si="0"/>
        <v>7</v>
      </c>
      <c r="D22" s="65">
        <f t="shared" si="0"/>
        <v>30</v>
      </c>
      <c r="E22" s="65">
        <f t="shared" si="0"/>
        <v>30</v>
      </c>
      <c r="F22" s="65">
        <f t="shared" si="0"/>
        <v>5</v>
      </c>
      <c r="G22" s="65">
        <f t="shared" si="0"/>
        <v>110</v>
      </c>
      <c r="H22" s="66">
        <f t="shared" si="0"/>
        <v>175</v>
      </c>
      <c r="I22" s="64"/>
      <c r="J22" s="67"/>
      <c r="K22" s="68"/>
      <c r="L22" s="68"/>
      <c r="M22" s="68">
        <f>N22-J22-K22-L22</f>
        <v>0</v>
      </c>
      <c r="N22" s="69">
        <f>I22*25</f>
        <v>0</v>
      </c>
      <c r="O22" s="64"/>
      <c r="P22" s="67"/>
      <c r="Q22" s="68"/>
      <c r="R22" s="68"/>
      <c r="S22" s="68">
        <f>T22-P22-Q22-R22</f>
        <v>0</v>
      </c>
      <c r="T22" s="69">
        <f>O22*25</f>
        <v>0</v>
      </c>
      <c r="U22" s="64">
        <v>7</v>
      </c>
      <c r="V22" s="67">
        <v>30</v>
      </c>
      <c r="W22" s="68">
        <v>30</v>
      </c>
      <c r="X22" s="68">
        <v>5</v>
      </c>
      <c r="Y22" s="68">
        <f>Z22-V22-W22-X22</f>
        <v>110</v>
      </c>
      <c r="Z22" s="69">
        <f>U22*25</f>
        <v>175</v>
      </c>
      <c r="AA22" s="64"/>
      <c r="AB22" s="67"/>
      <c r="AC22" s="68">
        <v>0</v>
      </c>
      <c r="AD22" s="68">
        <v>0</v>
      </c>
      <c r="AE22" s="68">
        <f>AF22-AB22-AC22-AD22</f>
        <v>0</v>
      </c>
      <c r="AF22" s="69">
        <f>AA22*25</f>
        <v>0</v>
      </c>
    </row>
    <row r="23" spans="1:33" ht="13.5" thickBot="1">
      <c r="A23" s="72" t="s">
        <v>34</v>
      </c>
      <c r="B23" s="211" t="s">
        <v>48</v>
      </c>
      <c r="C23" s="73">
        <f t="shared" si="0"/>
        <v>5</v>
      </c>
      <c r="D23" s="75">
        <f t="shared" si="0"/>
        <v>30</v>
      </c>
      <c r="E23" s="75">
        <f t="shared" si="0"/>
        <v>30</v>
      </c>
      <c r="F23" s="75">
        <f t="shared" si="0"/>
        <v>4</v>
      </c>
      <c r="G23" s="75">
        <f t="shared" si="0"/>
        <v>61</v>
      </c>
      <c r="H23" s="76">
        <f t="shared" si="0"/>
        <v>125</v>
      </c>
      <c r="I23" s="73"/>
      <c r="J23" s="74"/>
      <c r="K23" s="77">
        <v>0</v>
      </c>
      <c r="L23" s="77">
        <v>0</v>
      </c>
      <c r="M23" s="77">
        <f t="shared" si="1"/>
        <v>0</v>
      </c>
      <c r="N23" s="78">
        <f t="shared" si="2"/>
        <v>0</v>
      </c>
      <c r="O23" s="73"/>
      <c r="P23" s="74"/>
      <c r="Q23" s="77">
        <v>0</v>
      </c>
      <c r="R23" s="77">
        <v>0</v>
      </c>
      <c r="S23" s="77">
        <f t="shared" si="3"/>
        <v>0</v>
      </c>
      <c r="T23" s="78">
        <f t="shared" si="4"/>
        <v>0</v>
      </c>
      <c r="U23" s="73">
        <v>5</v>
      </c>
      <c r="V23" s="74">
        <v>30</v>
      </c>
      <c r="W23" s="77">
        <v>30</v>
      </c>
      <c r="X23" s="77">
        <v>4</v>
      </c>
      <c r="Y23" s="77">
        <f t="shared" si="5"/>
        <v>61</v>
      </c>
      <c r="Z23" s="78">
        <f t="shared" si="6"/>
        <v>125</v>
      </c>
      <c r="AA23" s="73"/>
      <c r="AB23" s="74"/>
      <c r="AC23" s="77">
        <v>0</v>
      </c>
      <c r="AD23" s="77">
        <v>0</v>
      </c>
      <c r="AE23" s="77">
        <f t="shared" si="7"/>
        <v>0</v>
      </c>
      <c r="AF23" s="78">
        <f t="shared" si="8"/>
        <v>0</v>
      </c>
      <c r="AG23" s="103"/>
    </row>
    <row r="24" spans="1:32" ht="15.75" thickBot="1">
      <c r="A24" s="79"/>
      <c r="B24" s="212" t="s">
        <v>31</v>
      </c>
      <c r="C24" s="53">
        <f>I24+O24+U24+AA24</f>
        <v>47</v>
      </c>
      <c r="D24" s="53">
        <f t="shared" si="0"/>
        <v>165</v>
      </c>
      <c r="E24" s="53">
        <f t="shared" si="0"/>
        <v>300</v>
      </c>
      <c r="F24" s="53">
        <f t="shared" si="0"/>
        <v>39</v>
      </c>
      <c r="G24" s="53">
        <f t="shared" si="0"/>
        <v>671</v>
      </c>
      <c r="H24" s="53">
        <f t="shared" si="0"/>
        <v>1175</v>
      </c>
      <c r="I24" s="80">
        <f>SUM(I15:I23)</f>
        <v>20</v>
      </c>
      <c r="J24" s="80">
        <f aca="true" t="shared" si="9" ref="J24:AF24">SUM(J15:J23)</f>
        <v>75</v>
      </c>
      <c r="K24" s="80">
        <f t="shared" si="9"/>
        <v>135</v>
      </c>
      <c r="L24" s="80">
        <f t="shared" si="9"/>
        <v>18</v>
      </c>
      <c r="M24" s="80">
        <f t="shared" si="9"/>
        <v>272</v>
      </c>
      <c r="N24" s="80">
        <f t="shared" si="9"/>
        <v>500</v>
      </c>
      <c r="O24" s="80">
        <f t="shared" si="9"/>
        <v>15</v>
      </c>
      <c r="P24" s="80">
        <f t="shared" si="9"/>
        <v>30</v>
      </c>
      <c r="Q24" s="80">
        <f t="shared" si="9"/>
        <v>105</v>
      </c>
      <c r="R24" s="80">
        <f t="shared" si="9"/>
        <v>12</v>
      </c>
      <c r="S24" s="80">
        <f t="shared" si="9"/>
        <v>228</v>
      </c>
      <c r="T24" s="80">
        <f t="shared" si="9"/>
        <v>375</v>
      </c>
      <c r="U24" s="80">
        <f t="shared" si="9"/>
        <v>12</v>
      </c>
      <c r="V24" s="80">
        <f t="shared" si="9"/>
        <v>60</v>
      </c>
      <c r="W24" s="80">
        <f t="shared" si="9"/>
        <v>60</v>
      </c>
      <c r="X24" s="80">
        <f t="shared" si="9"/>
        <v>9</v>
      </c>
      <c r="Y24" s="80">
        <f t="shared" si="9"/>
        <v>171</v>
      </c>
      <c r="Z24" s="80">
        <f t="shared" si="9"/>
        <v>300</v>
      </c>
      <c r="AA24" s="80">
        <f t="shared" si="9"/>
        <v>0</v>
      </c>
      <c r="AB24" s="80">
        <f t="shared" si="9"/>
        <v>0</v>
      </c>
      <c r="AC24" s="80">
        <f t="shared" si="9"/>
        <v>0</v>
      </c>
      <c r="AD24" s="80">
        <f t="shared" si="9"/>
        <v>0</v>
      </c>
      <c r="AE24" s="80">
        <f t="shared" si="9"/>
        <v>0</v>
      </c>
      <c r="AF24" s="80">
        <f t="shared" si="9"/>
        <v>0</v>
      </c>
    </row>
    <row r="25" spans="1:32" ht="12.75">
      <c r="A25" s="122" t="s">
        <v>16</v>
      </c>
      <c r="B25" s="213" t="s">
        <v>20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5"/>
    </row>
    <row r="26" spans="1:33" ht="13.5">
      <c r="A26" s="121" t="s">
        <v>28</v>
      </c>
      <c r="B26" s="214" t="s">
        <v>122</v>
      </c>
      <c r="C26" s="65">
        <f aca="true" t="shared" si="10" ref="C26:H30">I26+O26+U26+AA26</f>
        <v>5</v>
      </c>
      <c r="D26" s="65">
        <f t="shared" si="10"/>
        <v>30</v>
      </c>
      <c r="E26" s="65">
        <f t="shared" si="10"/>
        <v>15</v>
      </c>
      <c r="F26" s="65">
        <f t="shared" si="10"/>
        <v>4</v>
      </c>
      <c r="G26" s="65">
        <f t="shared" si="10"/>
        <v>76</v>
      </c>
      <c r="H26" s="66">
        <f t="shared" si="10"/>
        <v>125</v>
      </c>
      <c r="I26" s="64">
        <v>5</v>
      </c>
      <c r="J26" s="67">
        <v>30</v>
      </c>
      <c r="K26" s="68">
        <v>15</v>
      </c>
      <c r="L26" s="68">
        <v>4</v>
      </c>
      <c r="M26" s="68">
        <f>N26-J26-K26-L26</f>
        <v>76</v>
      </c>
      <c r="N26" s="69">
        <f>I26*25</f>
        <v>125</v>
      </c>
      <c r="O26" s="70"/>
      <c r="P26" s="71"/>
      <c r="Q26" s="68">
        <v>0</v>
      </c>
      <c r="R26" s="68">
        <v>0</v>
      </c>
      <c r="S26" s="68">
        <f>T26-P26-Q26-R26</f>
        <v>0</v>
      </c>
      <c r="T26" s="69">
        <f>O26*25</f>
        <v>0</v>
      </c>
      <c r="U26" s="83"/>
      <c r="V26" s="71"/>
      <c r="W26" s="68">
        <v>0</v>
      </c>
      <c r="X26" s="68">
        <v>0</v>
      </c>
      <c r="Y26" s="68">
        <f>Z26-V26-W26-X26</f>
        <v>0</v>
      </c>
      <c r="Z26" s="69">
        <f>U26*25</f>
        <v>0</v>
      </c>
      <c r="AA26" s="70"/>
      <c r="AB26" s="71"/>
      <c r="AC26" s="68">
        <v>0</v>
      </c>
      <c r="AD26" s="68">
        <v>0</v>
      </c>
      <c r="AE26" s="68">
        <f>AF26-AB26-AC26-AD26</f>
        <v>0</v>
      </c>
      <c r="AF26" s="69">
        <f>AA26*25</f>
        <v>0</v>
      </c>
      <c r="AG26" s="106"/>
    </row>
    <row r="27" spans="1:33" ht="13.5">
      <c r="A27" s="121" t="s">
        <v>29</v>
      </c>
      <c r="B27" s="215" t="s">
        <v>123</v>
      </c>
      <c r="C27" s="75">
        <f t="shared" si="10"/>
        <v>5</v>
      </c>
      <c r="D27" s="75">
        <f t="shared" si="10"/>
        <v>30</v>
      </c>
      <c r="E27" s="75">
        <f t="shared" si="10"/>
        <v>15</v>
      </c>
      <c r="F27" s="75">
        <f t="shared" si="10"/>
        <v>4</v>
      </c>
      <c r="G27" s="75">
        <f t="shared" si="10"/>
        <v>76</v>
      </c>
      <c r="H27" s="76">
        <f t="shared" si="10"/>
        <v>125</v>
      </c>
      <c r="I27" s="73">
        <v>5</v>
      </c>
      <c r="J27" s="74">
        <v>30</v>
      </c>
      <c r="K27" s="104">
        <v>15</v>
      </c>
      <c r="L27" s="104">
        <v>4</v>
      </c>
      <c r="M27" s="104">
        <f>N27-J27-K27-L27</f>
        <v>76</v>
      </c>
      <c r="N27" s="105">
        <f>I27*25</f>
        <v>125</v>
      </c>
      <c r="O27" s="65"/>
      <c r="P27" s="67"/>
      <c r="Q27" s="104">
        <v>0</v>
      </c>
      <c r="R27" s="104">
        <v>0</v>
      </c>
      <c r="S27" s="104">
        <f>T27-P27-Q27-R27</f>
        <v>0</v>
      </c>
      <c r="T27" s="105">
        <f>O27*25</f>
        <v>0</v>
      </c>
      <c r="U27" s="65"/>
      <c r="V27" s="67"/>
      <c r="W27" s="104">
        <v>0</v>
      </c>
      <c r="X27" s="104">
        <v>0</v>
      </c>
      <c r="Y27" s="104">
        <f>Z27-V27-W27-X27</f>
        <v>0</v>
      </c>
      <c r="Z27" s="105">
        <f>U27*25</f>
        <v>0</v>
      </c>
      <c r="AA27" s="64"/>
      <c r="AB27" s="67"/>
      <c r="AC27" s="104">
        <v>0</v>
      </c>
      <c r="AD27" s="104">
        <v>0</v>
      </c>
      <c r="AE27" s="104">
        <f>AF27-AB27-AC27-AD27</f>
        <v>0</v>
      </c>
      <c r="AF27" s="105">
        <f>AA27*25</f>
        <v>0</v>
      </c>
      <c r="AG27" s="106"/>
    </row>
    <row r="28" spans="1:32" ht="12.75">
      <c r="A28" s="121" t="s">
        <v>30</v>
      </c>
      <c r="B28" s="216" t="s">
        <v>46</v>
      </c>
      <c r="C28" s="65">
        <f t="shared" si="10"/>
        <v>5</v>
      </c>
      <c r="D28" s="65">
        <f t="shared" si="10"/>
        <v>15</v>
      </c>
      <c r="E28" s="65">
        <f t="shared" si="10"/>
        <v>30</v>
      </c>
      <c r="F28" s="65">
        <f t="shared" si="10"/>
        <v>5</v>
      </c>
      <c r="G28" s="65">
        <f t="shared" si="10"/>
        <v>75</v>
      </c>
      <c r="H28" s="66">
        <f t="shared" si="10"/>
        <v>125</v>
      </c>
      <c r="I28" s="64"/>
      <c r="J28" s="67"/>
      <c r="K28" s="68">
        <v>0</v>
      </c>
      <c r="L28" s="68">
        <v>0</v>
      </c>
      <c r="M28" s="68">
        <f>N28-J28-K28-L28</f>
        <v>0</v>
      </c>
      <c r="N28" s="69">
        <f>I28*25</f>
        <v>0</v>
      </c>
      <c r="O28" s="70">
        <v>5</v>
      </c>
      <c r="P28" s="71">
        <v>15</v>
      </c>
      <c r="Q28" s="68">
        <v>30</v>
      </c>
      <c r="R28" s="68">
        <v>5</v>
      </c>
      <c r="S28" s="68">
        <f>T28-P28-Q28-R28</f>
        <v>75</v>
      </c>
      <c r="T28" s="69">
        <f>O28*25</f>
        <v>125</v>
      </c>
      <c r="U28" s="70"/>
      <c r="V28" s="71"/>
      <c r="W28" s="68">
        <v>0</v>
      </c>
      <c r="X28" s="68">
        <v>0</v>
      </c>
      <c r="Y28" s="68">
        <f>Z28-V28-W28-X28</f>
        <v>0</v>
      </c>
      <c r="Z28" s="69">
        <f>U28*25</f>
        <v>0</v>
      </c>
      <c r="AA28" s="70"/>
      <c r="AB28" s="71"/>
      <c r="AC28" s="68">
        <v>0</v>
      </c>
      <c r="AD28" s="68">
        <v>0</v>
      </c>
      <c r="AE28" s="68">
        <f>AF28-AB28-AC28-AD28</f>
        <v>0</v>
      </c>
      <c r="AF28" s="69">
        <f>AA28*25</f>
        <v>0</v>
      </c>
    </row>
    <row r="29" spans="1:32" ht="13.5" thickBot="1">
      <c r="A29" s="121" t="s">
        <v>35</v>
      </c>
      <c r="B29" s="217" t="s">
        <v>95</v>
      </c>
      <c r="C29" s="75">
        <f t="shared" si="10"/>
        <v>5</v>
      </c>
      <c r="D29" s="75">
        <f t="shared" si="10"/>
        <v>30</v>
      </c>
      <c r="E29" s="75">
        <f t="shared" si="10"/>
        <v>15</v>
      </c>
      <c r="F29" s="75">
        <f t="shared" si="10"/>
        <v>3</v>
      </c>
      <c r="G29" s="75">
        <f t="shared" si="10"/>
        <v>77</v>
      </c>
      <c r="H29" s="76">
        <f t="shared" si="10"/>
        <v>125</v>
      </c>
      <c r="I29" s="73"/>
      <c r="J29" s="74"/>
      <c r="K29" s="77">
        <v>0</v>
      </c>
      <c r="L29" s="77">
        <v>0</v>
      </c>
      <c r="M29" s="77">
        <f>N29-J29-K29-L29</f>
        <v>0</v>
      </c>
      <c r="N29" s="78">
        <f>I29*25</f>
        <v>0</v>
      </c>
      <c r="O29" s="73">
        <v>5</v>
      </c>
      <c r="P29" s="74">
        <v>30</v>
      </c>
      <c r="Q29" s="77">
        <v>15</v>
      </c>
      <c r="R29" s="77">
        <v>3</v>
      </c>
      <c r="S29" s="77">
        <f>T29-P29-Q29-R29</f>
        <v>77</v>
      </c>
      <c r="T29" s="78">
        <f>O29*25</f>
        <v>125</v>
      </c>
      <c r="U29" s="73"/>
      <c r="V29" s="74"/>
      <c r="W29" s="77">
        <v>0</v>
      </c>
      <c r="X29" s="77">
        <v>0</v>
      </c>
      <c r="Y29" s="77">
        <f>Z29-V29-W29-X29</f>
        <v>0</v>
      </c>
      <c r="Z29" s="78">
        <f>U29*25</f>
        <v>0</v>
      </c>
      <c r="AA29" s="73"/>
      <c r="AB29" s="74"/>
      <c r="AC29" s="77">
        <v>0</v>
      </c>
      <c r="AD29" s="77">
        <v>0</v>
      </c>
      <c r="AE29" s="77">
        <f>AF29-AB29-AC29-AD29</f>
        <v>0</v>
      </c>
      <c r="AF29" s="78">
        <f>AA29*25</f>
        <v>0</v>
      </c>
    </row>
    <row r="30" spans="1:32" ht="15.75" thickBot="1">
      <c r="A30" s="84"/>
      <c r="B30" s="218" t="s">
        <v>32</v>
      </c>
      <c r="C30" s="80">
        <f t="shared" si="10"/>
        <v>10</v>
      </c>
      <c r="D30" s="81">
        <f t="shared" si="10"/>
        <v>52.5</v>
      </c>
      <c r="E30" s="81">
        <f t="shared" si="10"/>
        <v>37.5</v>
      </c>
      <c r="F30" s="81">
        <f t="shared" si="10"/>
        <v>8</v>
      </c>
      <c r="G30" s="81">
        <f t="shared" si="10"/>
        <v>152</v>
      </c>
      <c r="H30" s="82">
        <f t="shared" si="10"/>
        <v>250</v>
      </c>
      <c r="I30" s="54">
        <f>(I26+I27+I28+I29)/2</f>
        <v>5</v>
      </c>
      <c r="J30" s="54">
        <f aca="true" t="shared" si="11" ref="J30:AF30">(J26+J27+J28+J29)/2</f>
        <v>30</v>
      </c>
      <c r="K30" s="54">
        <f t="shared" si="11"/>
        <v>15</v>
      </c>
      <c r="L30" s="54">
        <f t="shared" si="11"/>
        <v>4</v>
      </c>
      <c r="M30" s="54">
        <f t="shared" si="11"/>
        <v>76</v>
      </c>
      <c r="N30" s="54">
        <f t="shared" si="11"/>
        <v>125</v>
      </c>
      <c r="O30" s="54">
        <f t="shared" si="11"/>
        <v>5</v>
      </c>
      <c r="P30" s="54">
        <f t="shared" si="11"/>
        <v>22.5</v>
      </c>
      <c r="Q30" s="54">
        <f t="shared" si="11"/>
        <v>22.5</v>
      </c>
      <c r="R30" s="54">
        <f t="shared" si="11"/>
        <v>4</v>
      </c>
      <c r="S30" s="54">
        <f t="shared" si="11"/>
        <v>76</v>
      </c>
      <c r="T30" s="54">
        <f t="shared" si="11"/>
        <v>125</v>
      </c>
      <c r="U30" s="54">
        <f t="shared" si="11"/>
        <v>0</v>
      </c>
      <c r="V30" s="54">
        <f t="shared" si="11"/>
        <v>0</v>
      </c>
      <c r="W30" s="54">
        <f t="shared" si="11"/>
        <v>0</v>
      </c>
      <c r="X30" s="54">
        <f t="shared" si="11"/>
        <v>0</v>
      </c>
      <c r="Y30" s="54">
        <f t="shared" si="11"/>
        <v>0</v>
      </c>
      <c r="Z30" s="54">
        <f t="shared" si="11"/>
        <v>0</v>
      </c>
      <c r="AA30" s="54">
        <f t="shared" si="11"/>
        <v>0</v>
      </c>
      <c r="AB30" s="54">
        <f t="shared" si="11"/>
        <v>0</v>
      </c>
      <c r="AC30" s="54">
        <f t="shared" si="11"/>
        <v>0</v>
      </c>
      <c r="AD30" s="54">
        <f t="shared" si="11"/>
        <v>0</v>
      </c>
      <c r="AE30" s="54">
        <f t="shared" si="11"/>
        <v>0</v>
      </c>
      <c r="AF30" s="54">
        <f t="shared" si="11"/>
        <v>0</v>
      </c>
    </row>
    <row r="31" spans="1:32" ht="13.5" thickBot="1">
      <c r="A31" s="85"/>
      <c r="B31" s="219" t="s">
        <v>66</v>
      </c>
      <c r="C31" s="86">
        <f aca="true" t="shared" si="12" ref="C31:AF31">C24+C30</f>
        <v>57</v>
      </c>
      <c r="D31" s="86">
        <f t="shared" si="12"/>
        <v>217.5</v>
      </c>
      <c r="E31" s="86">
        <f t="shared" si="12"/>
        <v>337.5</v>
      </c>
      <c r="F31" s="86">
        <f t="shared" si="12"/>
        <v>47</v>
      </c>
      <c r="G31" s="86">
        <f t="shared" si="12"/>
        <v>823</v>
      </c>
      <c r="H31" s="86">
        <f t="shared" si="12"/>
        <v>1425</v>
      </c>
      <c r="I31" s="86">
        <f t="shared" si="12"/>
        <v>25</v>
      </c>
      <c r="J31" s="86">
        <f t="shared" si="12"/>
        <v>105</v>
      </c>
      <c r="K31" s="86">
        <f t="shared" si="12"/>
        <v>150</v>
      </c>
      <c r="L31" s="86">
        <f t="shared" si="12"/>
        <v>22</v>
      </c>
      <c r="M31" s="86">
        <f t="shared" si="12"/>
        <v>348</v>
      </c>
      <c r="N31" s="86">
        <f t="shared" si="12"/>
        <v>625</v>
      </c>
      <c r="O31" s="86">
        <f t="shared" si="12"/>
        <v>20</v>
      </c>
      <c r="P31" s="86">
        <f t="shared" si="12"/>
        <v>52.5</v>
      </c>
      <c r="Q31" s="86">
        <f t="shared" si="12"/>
        <v>127.5</v>
      </c>
      <c r="R31" s="86">
        <f t="shared" si="12"/>
        <v>16</v>
      </c>
      <c r="S31" s="86">
        <f t="shared" si="12"/>
        <v>304</v>
      </c>
      <c r="T31" s="86">
        <f t="shared" si="12"/>
        <v>500</v>
      </c>
      <c r="U31" s="86">
        <f t="shared" si="12"/>
        <v>12</v>
      </c>
      <c r="V31" s="86">
        <f t="shared" si="12"/>
        <v>60</v>
      </c>
      <c r="W31" s="86">
        <f t="shared" si="12"/>
        <v>60</v>
      </c>
      <c r="X31" s="86">
        <f t="shared" si="12"/>
        <v>9</v>
      </c>
      <c r="Y31" s="86">
        <f t="shared" si="12"/>
        <v>171</v>
      </c>
      <c r="Z31" s="86">
        <f t="shared" si="12"/>
        <v>300</v>
      </c>
      <c r="AA31" s="86">
        <f t="shared" si="12"/>
        <v>0</v>
      </c>
      <c r="AB31" s="86">
        <f t="shared" si="12"/>
        <v>0</v>
      </c>
      <c r="AC31" s="86">
        <f t="shared" si="12"/>
        <v>0</v>
      </c>
      <c r="AD31" s="86">
        <f t="shared" si="12"/>
        <v>0</v>
      </c>
      <c r="AE31" s="86">
        <f t="shared" si="12"/>
        <v>0</v>
      </c>
      <c r="AF31" s="86">
        <f t="shared" si="12"/>
        <v>0</v>
      </c>
    </row>
    <row r="32" spans="1:32" ht="12.75">
      <c r="A32" s="87" t="s">
        <v>17</v>
      </c>
      <c r="B32" s="188" t="s">
        <v>67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90"/>
    </row>
    <row r="33" spans="1:33" ht="15">
      <c r="A33" s="29" t="s">
        <v>18</v>
      </c>
      <c r="B33" s="208" t="s">
        <v>126</v>
      </c>
      <c r="C33" s="11">
        <f aca="true" t="shared" si="13" ref="C33:H42">I33+O33+U33+AA33</f>
        <v>5</v>
      </c>
      <c r="D33" s="18">
        <f t="shared" si="13"/>
        <v>15</v>
      </c>
      <c r="E33" s="18">
        <f t="shared" si="13"/>
        <v>30</v>
      </c>
      <c r="F33" s="18">
        <f t="shared" si="13"/>
        <v>4</v>
      </c>
      <c r="G33" s="18">
        <f t="shared" si="13"/>
        <v>76</v>
      </c>
      <c r="H33" s="43">
        <f t="shared" si="13"/>
        <v>125</v>
      </c>
      <c r="I33" s="114"/>
      <c r="J33" s="115"/>
      <c r="K33" s="116"/>
      <c r="L33" s="116"/>
      <c r="M33" s="116"/>
      <c r="N33" s="117"/>
      <c r="O33" s="26">
        <v>5</v>
      </c>
      <c r="P33" s="27">
        <v>15</v>
      </c>
      <c r="Q33" s="15">
        <v>30</v>
      </c>
      <c r="R33" s="15">
        <v>4</v>
      </c>
      <c r="S33" s="15">
        <f>T33-P33-Q33-R33</f>
        <v>76</v>
      </c>
      <c r="T33" s="17">
        <f>O33*25</f>
        <v>125</v>
      </c>
      <c r="U33" s="13"/>
      <c r="V33" s="14"/>
      <c r="W33" s="15"/>
      <c r="X33" s="15"/>
      <c r="Y33" s="15">
        <f aca="true" t="shared" si="14" ref="Y33:Y41">Z33-V33-W33-X33</f>
        <v>0</v>
      </c>
      <c r="Z33" s="17">
        <f aca="true" t="shared" si="15" ref="Z33:Z41">U33*25</f>
        <v>0</v>
      </c>
      <c r="AA33" s="11"/>
      <c r="AB33" s="12"/>
      <c r="AC33" s="15">
        <v>0</v>
      </c>
      <c r="AD33" s="15">
        <v>0</v>
      </c>
      <c r="AE33" s="15">
        <f aca="true" t="shared" si="16" ref="AE33:AE41">AF33-AB33-AC33-AD33</f>
        <v>0</v>
      </c>
      <c r="AF33" s="17">
        <f aca="true" t="shared" si="17" ref="AF33:AF41">AA33*25</f>
        <v>0</v>
      </c>
      <c r="AG33" s="103"/>
    </row>
    <row r="34" spans="1:33" ht="15">
      <c r="A34" s="29" t="s">
        <v>65</v>
      </c>
      <c r="B34" s="220" t="s">
        <v>99</v>
      </c>
      <c r="C34" s="11">
        <f t="shared" si="13"/>
        <v>5</v>
      </c>
      <c r="D34" s="18">
        <f t="shared" si="13"/>
        <v>15</v>
      </c>
      <c r="E34" s="18">
        <f t="shared" si="13"/>
        <v>30</v>
      </c>
      <c r="F34" s="18">
        <f t="shared" si="13"/>
        <v>4</v>
      </c>
      <c r="G34" s="18">
        <f t="shared" si="13"/>
        <v>76</v>
      </c>
      <c r="H34" s="43">
        <f t="shared" si="13"/>
        <v>125</v>
      </c>
      <c r="I34" s="26"/>
      <c r="J34" s="27"/>
      <c r="K34" s="15"/>
      <c r="L34" s="15"/>
      <c r="M34" s="15">
        <f aca="true" t="shared" si="18" ref="M34:M41">N34-J34-K34-L34</f>
        <v>0</v>
      </c>
      <c r="N34" s="17">
        <f aca="true" t="shared" si="19" ref="N34:N41">I34*25</f>
        <v>0</v>
      </c>
      <c r="O34" s="13">
        <v>5</v>
      </c>
      <c r="P34" s="14">
        <v>15</v>
      </c>
      <c r="Q34" s="15">
        <v>30</v>
      </c>
      <c r="R34" s="15">
        <v>4</v>
      </c>
      <c r="S34" s="15">
        <f aca="true" t="shared" si="20" ref="S34:S41">T34-P34-Q34-R34</f>
        <v>76</v>
      </c>
      <c r="T34" s="17">
        <f aca="true" t="shared" si="21" ref="T34:T41">O34*25</f>
        <v>125</v>
      </c>
      <c r="U34" s="18"/>
      <c r="V34" s="12"/>
      <c r="W34" s="15">
        <v>0</v>
      </c>
      <c r="X34" s="15">
        <v>0</v>
      </c>
      <c r="Y34" s="15">
        <f t="shared" si="14"/>
        <v>0</v>
      </c>
      <c r="Z34" s="17">
        <f t="shared" si="15"/>
        <v>0</v>
      </c>
      <c r="AA34" s="11"/>
      <c r="AB34" s="12"/>
      <c r="AC34" s="15">
        <v>0</v>
      </c>
      <c r="AD34" s="15">
        <v>0</v>
      </c>
      <c r="AE34" s="15">
        <f t="shared" si="16"/>
        <v>0</v>
      </c>
      <c r="AF34" s="17">
        <f t="shared" si="17"/>
        <v>0</v>
      </c>
      <c r="AG34" s="103"/>
    </row>
    <row r="35" spans="1:33" ht="15">
      <c r="A35" s="29" t="s">
        <v>103</v>
      </c>
      <c r="B35" s="221" t="s">
        <v>43</v>
      </c>
      <c r="C35" s="11">
        <f t="shared" si="13"/>
        <v>5</v>
      </c>
      <c r="D35" s="18">
        <f t="shared" si="13"/>
        <v>15</v>
      </c>
      <c r="E35" s="18">
        <f t="shared" si="13"/>
        <v>30</v>
      </c>
      <c r="F35" s="18">
        <f t="shared" si="13"/>
        <v>4</v>
      </c>
      <c r="G35" s="18">
        <f t="shared" si="13"/>
        <v>76</v>
      </c>
      <c r="H35" s="43">
        <f t="shared" si="13"/>
        <v>125</v>
      </c>
      <c r="I35" s="26"/>
      <c r="J35" s="27"/>
      <c r="K35" s="15">
        <v>0</v>
      </c>
      <c r="L35" s="15">
        <v>0</v>
      </c>
      <c r="M35" s="15">
        <f t="shared" si="18"/>
        <v>0</v>
      </c>
      <c r="N35" s="17">
        <f t="shared" si="19"/>
        <v>0</v>
      </c>
      <c r="O35" s="118"/>
      <c r="P35" s="119"/>
      <c r="Q35" s="116"/>
      <c r="R35" s="116"/>
      <c r="S35" s="116"/>
      <c r="T35" s="117"/>
      <c r="U35" s="13">
        <v>5</v>
      </c>
      <c r="V35" s="14">
        <v>15</v>
      </c>
      <c r="W35" s="15">
        <v>30</v>
      </c>
      <c r="X35" s="15">
        <v>4</v>
      </c>
      <c r="Y35" s="15">
        <f t="shared" si="14"/>
        <v>76</v>
      </c>
      <c r="Z35" s="17">
        <f t="shared" si="15"/>
        <v>125</v>
      </c>
      <c r="AA35" s="16"/>
      <c r="AB35" s="14"/>
      <c r="AC35" s="15">
        <v>0</v>
      </c>
      <c r="AD35" s="15">
        <v>0</v>
      </c>
      <c r="AE35" s="15">
        <f t="shared" si="16"/>
        <v>0</v>
      </c>
      <c r="AF35" s="17">
        <f t="shared" si="17"/>
        <v>0</v>
      </c>
      <c r="AG35" s="103"/>
    </row>
    <row r="36" spans="1:33" ht="15">
      <c r="A36" s="29" t="s">
        <v>104</v>
      </c>
      <c r="B36" s="221" t="s">
        <v>120</v>
      </c>
      <c r="C36" s="11">
        <f t="shared" si="13"/>
        <v>5</v>
      </c>
      <c r="D36" s="18">
        <f t="shared" si="13"/>
        <v>15</v>
      </c>
      <c r="E36" s="18">
        <f t="shared" si="13"/>
        <v>30</v>
      </c>
      <c r="F36" s="18">
        <f t="shared" si="13"/>
        <v>4</v>
      </c>
      <c r="G36" s="18">
        <f t="shared" si="13"/>
        <v>76</v>
      </c>
      <c r="H36" s="43">
        <f t="shared" si="13"/>
        <v>125</v>
      </c>
      <c r="I36" s="11"/>
      <c r="J36" s="12"/>
      <c r="K36" s="15">
        <v>0</v>
      </c>
      <c r="L36" s="15">
        <v>0</v>
      </c>
      <c r="M36" s="15">
        <f t="shared" si="18"/>
        <v>0</v>
      </c>
      <c r="N36" s="17">
        <f t="shared" si="19"/>
        <v>0</v>
      </c>
      <c r="O36" s="11"/>
      <c r="P36" s="12"/>
      <c r="Q36" s="15"/>
      <c r="R36" s="15"/>
      <c r="S36" s="15">
        <f t="shared" si="20"/>
        <v>0</v>
      </c>
      <c r="T36" s="17">
        <f t="shared" si="21"/>
        <v>0</v>
      </c>
      <c r="U36" s="11">
        <v>5</v>
      </c>
      <c r="V36" s="12">
        <v>15</v>
      </c>
      <c r="W36" s="15">
        <v>30</v>
      </c>
      <c r="X36" s="15">
        <v>4</v>
      </c>
      <c r="Y36" s="15">
        <f t="shared" si="14"/>
        <v>76</v>
      </c>
      <c r="Z36" s="17">
        <f t="shared" si="15"/>
        <v>125</v>
      </c>
      <c r="AA36" s="11"/>
      <c r="AB36" s="12"/>
      <c r="AC36" s="15">
        <v>0</v>
      </c>
      <c r="AD36" s="15">
        <v>0</v>
      </c>
      <c r="AE36" s="15">
        <f t="shared" si="16"/>
        <v>0</v>
      </c>
      <c r="AF36" s="17">
        <f t="shared" si="17"/>
        <v>0</v>
      </c>
      <c r="AG36" s="103"/>
    </row>
    <row r="37" spans="1:33" ht="15">
      <c r="A37" s="29" t="s">
        <v>105</v>
      </c>
      <c r="B37" s="221" t="s">
        <v>93</v>
      </c>
      <c r="C37" s="11">
        <f t="shared" si="13"/>
        <v>3</v>
      </c>
      <c r="D37" s="18">
        <f t="shared" si="13"/>
        <v>15</v>
      </c>
      <c r="E37" s="18">
        <f t="shared" si="13"/>
        <v>15</v>
      </c>
      <c r="F37" s="18">
        <f t="shared" si="13"/>
        <v>4</v>
      </c>
      <c r="G37" s="18">
        <f t="shared" si="13"/>
        <v>41</v>
      </c>
      <c r="H37" s="43">
        <f t="shared" si="13"/>
        <v>75</v>
      </c>
      <c r="I37" s="11"/>
      <c r="J37" s="12"/>
      <c r="K37" s="15">
        <v>0</v>
      </c>
      <c r="L37" s="15">
        <v>0</v>
      </c>
      <c r="M37" s="15">
        <f>N37-J37-K37-L37</f>
        <v>0</v>
      </c>
      <c r="N37" s="17">
        <f>I37*25</f>
        <v>0</v>
      </c>
      <c r="O37" s="11"/>
      <c r="P37" s="12"/>
      <c r="Q37" s="15"/>
      <c r="R37" s="15"/>
      <c r="S37" s="15">
        <f>T37-P37-Q37-R37</f>
        <v>0</v>
      </c>
      <c r="T37" s="17">
        <f>O37*25</f>
        <v>0</v>
      </c>
      <c r="U37" s="11">
        <v>3</v>
      </c>
      <c r="V37" s="12">
        <v>15</v>
      </c>
      <c r="W37" s="15">
        <v>15</v>
      </c>
      <c r="X37" s="15">
        <v>4</v>
      </c>
      <c r="Y37" s="15">
        <f>Z37-V37-W37-X37</f>
        <v>41</v>
      </c>
      <c r="Z37" s="17">
        <f>U37*25</f>
        <v>75</v>
      </c>
      <c r="AA37" s="11"/>
      <c r="AB37" s="12"/>
      <c r="AC37" s="15">
        <v>0</v>
      </c>
      <c r="AD37" s="15">
        <v>0</v>
      </c>
      <c r="AE37" s="15">
        <f>AF37-AB37-AC37-AD37</f>
        <v>0</v>
      </c>
      <c r="AF37" s="17">
        <f>AA37*25</f>
        <v>0</v>
      </c>
      <c r="AG37" s="103"/>
    </row>
    <row r="38" spans="1:33" ht="15">
      <c r="A38" s="29" t="s">
        <v>106</v>
      </c>
      <c r="B38" s="221" t="s">
        <v>96</v>
      </c>
      <c r="C38" s="11">
        <f aca="true" t="shared" si="22" ref="C38:H38">I38+O38+U38+AA38</f>
        <v>5</v>
      </c>
      <c r="D38" s="18">
        <f t="shared" si="22"/>
        <v>30</v>
      </c>
      <c r="E38" s="18">
        <f t="shared" si="22"/>
        <v>15</v>
      </c>
      <c r="F38" s="18">
        <f t="shared" si="22"/>
        <v>4</v>
      </c>
      <c r="G38" s="18">
        <f t="shared" si="22"/>
        <v>76</v>
      </c>
      <c r="H38" s="43">
        <f t="shared" si="22"/>
        <v>125</v>
      </c>
      <c r="I38" s="11">
        <v>5</v>
      </c>
      <c r="J38" s="12">
        <v>30</v>
      </c>
      <c r="K38" s="15">
        <v>15</v>
      </c>
      <c r="L38" s="15">
        <v>4</v>
      </c>
      <c r="M38" s="15">
        <f>N38-J38-K38-L38</f>
        <v>76</v>
      </c>
      <c r="N38" s="17">
        <f>I38*25</f>
        <v>125</v>
      </c>
      <c r="O38" s="11"/>
      <c r="P38" s="12"/>
      <c r="Q38" s="15"/>
      <c r="R38" s="15"/>
      <c r="S38" s="15">
        <f>T38-P38-Q38-R38</f>
        <v>0</v>
      </c>
      <c r="T38" s="17">
        <f>O38*25</f>
        <v>0</v>
      </c>
      <c r="U38" s="120"/>
      <c r="V38" s="115"/>
      <c r="W38" s="116"/>
      <c r="X38" s="116"/>
      <c r="Y38" s="116"/>
      <c r="Z38" s="117"/>
      <c r="AA38" s="11"/>
      <c r="AB38" s="12"/>
      <c r="AC38" s="15">
        <v>0</v>
      </c>
      <c r="AD38" s="15">
        <v>0</v>
      </c>
      <c r="AE38" s="15">
        <f>AF38-AB38-AC38-AD38</f>
        <v>0</v>
      </c>
      <c r="AF38" s="17">
        <f>AA38*25</f>
        <v>0</v>
      </c>
      <c r="AG38" s="123"/>
    </row>
    <row r="39" spans="1:33" ht="15">
      <c r="A39" s="29" t="s">
        <v>107</v>
      </c>
      <c r="B39" s="208" t="s">
        <v>44</v>
      </c>
      <c r="C39" s="11">
        <f t="shared" si="13"/>
        <v>5</v>
      </c>
      <c r="D39" s="18">
        <f t="shared" si="13"/>
        <v>15</v>
      </c>
      <c r="E39" s="18">
        <f t="shared" si="13"/>
        <v>30</v>
      </c>
      <c r="F39" s="18">
        <f t="shared" si="13"/>
        <v>4</v>
      </c>
      <c r="G39" s="18">
        <f t="shared" si="13"/>
        <v>76</v>
      </c>
      <c r="H39" s="43">
        <f t="shared" si="13"/>
        <v>125</v>
      </c>
      <c r="I39" s="11"/>
      <c r="J39" s="12"/>
      <c r="K39" s="15">
        <v>0</v>
      </c>
      <c r="L39" s="15">
        <v>0</v>
      </c>
      <c r="M39" s="15">
        <f t="shared" si="18"/>
        <v>0</v>
      </c>
      <c r="N39" s="17">
        <f t="shared" si="19"/>
        <v>0</v>
      </c>
      <c r="O39" s="11"/>
      <c r="P39" s="12"/>
      <c r="Q39" s="15">
        <v>0</v>
      </c>
      <c r="R39" s="15">
        <v>0</v>
      </c>
      <c r="S39" s="15">
        <f t="shared" si="20"/>
        <v>0</v>
      </c>
      <c r="T39" s="17">
        <f t="shared" si="21"/>
        <v>0</v>
      </c>
      <c r="U39" s="11">
        <v>5</v>
      </c>
      <c r="V39" s="12">
        <v>15</v>
      </c>
      <c r="W39" s="15">
        <v>30</v>
      </c>
      <c r="X39" s="15">
        <v>4</v>
      </c>
      <c r="Y39" s="15">
        <f t="shared" si="14"/>
        <v>76</v>
      </c>
      <c r="Z39" s="17">
        <f t="shared" si="15"/>
        <v>125</v>
      </c>
      <c r="AA39" s="18"/>
      <c r="AB39" s="12"/>
      <c r="AC39" s="15">
        <v>0</v>
      </c>
      <c r="AD39" s="15">
        <v>0</v>
      </c>
      <c r="AE39" s="15">
        <f t="shared" si="16"/>
        <v>0</v>
      </c>
      <c r="AF39" s="17">
        <f t="shared" si="17"/>
        <v>0</v>
      </c>
      <c r="AG39" s="103"/>
    </row>
    <row r="40" spans="1:33" ht="15">
      <c r="A40" s="29" t="s">
        <v>108</v>
      </c>
      <c r="B40" s="220" t="s">
        <v>77</v>
      </c>
      <c r="C40" s="11">
        <f t="shared" si="13"/>
        <v>5</v>
      </c>
      <c r="D40" s="18">
        <f t="shared" si="13"/>
        <v>0</v>
      </c>
      <c r="E40" s="18">
        <f t="shared" si="13"/>
        <v>105</v>
      </c>
      <c r="F40" s="18">
        <f t="shared" si="13"/>
        <v>0</v>
      </c>
      <c r="G40" s="18">
        <f t="shared" si="13"/>
        <v>20</v>
      </c>
      <c r="H40" s="43">
        <f t="shared" si="13"/>
        <v>125</v>
      </c>
      <c r="I40" s="11"/>
      <c r="J40" s="12"/>
      <c r="K40" s="15">
        <v>0</v>
      </c>
      <c r="L40" s="15">
        <v>0</v>
      </c>
      <c r="M40" s="15">
        <f t="shared" si="18"/>
        <v>0</v>
      </c>
      <c r="N40" s="17">
        <f t="shared" si="19"/>
        <v>0</v>
      </c>
      <c r="O40" s="11"/>
      <c r="P40" s="12"/>
      <c r="Q40" s="15">
        <v>0</v>
      </c>
      <c r="R40" s="15">
        <v>0</v>
      </c>
      <c r="S40" s="15">
        <f t="shared" si="20"/>
        <v>0</v>
      </c>
      <c r="T40" s="17">
        <f t="shared" si="21"/>
        <v>0</v>
      </c>
      <c r="U40" s="18"/>
      <c r="V40" s="12"/>
      <c r="W40" s="15">
        <v>0</v>
      </c>
      <c r="X40" s="15">
        <v>0</v>
      </c>
      <c r="Y40" s="15">
        <f t="shared" si="14"/>
        <v>0</v>
      </c>
      <c r="Z40" s="17">
        <f t="shared" si="15"/>
        <v>0</v>
      </c>
      <c r="AA40" s="11">
        <v>5</v>
      </c>
      <c r="AB40" s="12"/>
      <c r="AC40" s="15">
        <v>105</v>
      </c>
      <c r="AD40" s="15">
        <v>0</v>
      </c>
      <c r="AE40" s="15">
        <f t="shared" si="16"/>
        <v>20</v>
      </c>
      <c r="AF40" s="17">
        <f t="shared" si="17"/>
        <v>125</v>
      </c>
      <c r="AG40" s="103"/>
    </row>
    <row r="41" spans="1:32" ht="15.75" thickBot="1">
      <c r="A41" s="29" t="s">
        <v>109</v>
      </c>
      <c r="B41" s="222" t="s">
        <v>45</v>
      </c>
      <c r="C41" s="19">
        <f t="shared" si="13"/>
        <v>25</v>
      </c>
      <c r="D41" s="28">
        <f t="shared" si="13"/>
        <v>30</v>
      </c>
      <c r="E41" s="28">
        <f t="shared" si="13"/>
        <v>0</v>
      </c>
      <c r="F41" s="28">
        <f t="shared" si="13"/>
        <v>0</v>
      </c>
      <c r="G41" s="28">
        <f t="shared" si="13"/>
        <v>595</v>
      </c>
      <c r="H41" s="52">
        <f t="shared" si="13"/>
        <v>625</v>
      </c>
      <c r="I41" s="28"/>
      <c r="J41" s="20"/>
      <c r="K41" s="32">
        <v>0</v>
      </c>
      <c r="L41" s="32">
        <v>0</v>
      </c>
      <c r="M41" s="32">
        <f t="shared" si="18"/>
        <v>0</v>
      </c>
      <c r="N41" s="22">
        <f t="shared" si="19"/>
        <v>0</v>
      </c>
      <c r="O41" s="19"/>
      <c r="P41" s="20"/>
      <c r="Q41" s="32">
        <v>0</v>
      </c>
      <c r="R41" s="32">
        <v>0</v>
      </c>
      <c r="S41" s="32">
        <f t="shared" si="20"/>
        <v>0</v>
      </c>
      <c r="T41" s="22">
        <f t="shared" si="21"/>
        <v>0</v>
      </c>
      <c r="U41" s="28"/>
      <c r="V41" s="20"/>
      <c r="W41" s="32">
        <v>0</v>
      </c>
      <c r="X41" s="32">
        <v>0</v>
      </c>
      <c r="Y41" s="32">
        <f t="shared" si="14"/>
        <v>0</v>
      </c>
      <c r="Z41" s="22">
        <f t="shared" si="15"/>
        <v>0</v>
      </c>
      <c r="AA41" s="19">
        <v>25</v>
      </c>
      <c r="AB41" s="21">
        <v>30</v>
      </c>
      <c r="AC41" s="32">
        <v>0</v>
      </c>
      <c r="AD41" s="32">
        <v>0</v>
      </c>
      <c r="AE41" s="32">
        <f t="shared" si="16"/>
        <v>595</v>
      </c>
      <c r="AF41" s="22">
        <f t="shared" si="17"/>
        <v>625</v>
      </c>
    </row>
    <row r="42" spans="1:32" ht="15.75" thickBot="1">
      <c r="A42" s="40"/>
      <c r="B42" s="212" t="s">
        <v>0</v>
      </c>
      <c r="C42" s="53">
        <f t="shared" si="13"/>
        <v>63</v>
      </c>
      <c r="D42" s="54">
        <f t="shared" si="13"/>
        <v>150</v>
      </c>
      <c r="E42" s="54">
        <f t="shared" si="13"/>
        <v>285</v>
      </c>
      <c r="F42" s="54">
        <f t="shared" si="13"/>
        <v>28</v>
      </c>
      <c r="G42" s="54">
        <f t="shared" si="13"/>
        <v>1112</v>
      </c>
      <c r="H42" s="55">
        <f t="shared" si="13"/>
        <v>1575</v>
      </c>
      <c r="I42" s="54">
        <f aca="true" t="shared" si="23" ref="I42:AF42">SUM(I33:I41)</f>
        <v>5</v>
      </c>
      <c r="J42" s="56">
        <f t="shared" si="23"/>
        <v>30</v>
      </c>
      <c r="K42" s="56">
        <f t="shared" si="23"/>
        <v>15</v>
      </c>
      <c r="L42" s="56">
        <f t="shared" si="23"/>
        <v>4</v>
      </c>
      <c r="M42" s="56">
        <f t="shared" si="23"/>
        <v>76</v>
      </c>
      <c r="N42" s="57">
        <f t="shared" si="23"/>
        <v>125</v>
      </c>
      <c r="O42" s="54">
        <f t="shared" si="23"/>
        <v>10</v>
      </c>
      <c r="P42" s="56">
        <f t="shared" si="23"/>
        <v>30</v>
      </c>
      <c r="Q42" s="56">
        <f t="shared" si="23"/>
        <v>60</v>
      </c>
      <c r="R42" s="56">
        <f t="shared" si="23"/>
        <v>8</v>
      </c>
      <c r="S42" s="56">
        <f t="shared" si="23"/>
        <v>152</v>
      </c>
      <c r="T42" s="57">
        <f t="shared" si="23"/>
        <v>250</v>
      </c>
      <c r="U42" s="54">
        <f t="shared" si="23"/>
        <v>18</v>
      </c>
      <c r="V42" s="56">
        <f t="shared" si="23"/>
        <v>60</v>
      </c>
      <c r="W42" s="56">
        <f t="shared" si="23"/>
        <v>105</v>
      </c>
      <c r="X42" s="56">
        <f t="shared" si="23"/>
        <v>16</v>
      </c>
      <c r="Y42" s="56">
        <f t="shared" si="23"/>
        <v>269</v>
      </c>
      <c r="Z42" s="57">
        <f t="shared" si="23"/>
        <v>450</v>
      </c>
      <c r="AA42" s="54">
        <f t="shared" si="23"/>
        <v>30</v>
      </c>
      <c r="AB42" s="56">
        <f t="shared" si="23"/>
        <v>30</v>
      </c>
      <c r="AC42" s="56">
        <f t="shared" si="23"/>
        <v>105</v>
      </c>
      <c r="AD42" s="56">
        <f t="shared" si="23"/>
        <v>0</v>
      </c>
      <c r="AE42" s="56">
        <f t="shared" si="23"/>
        <v>615</v>
      </c>
      <c r="AF42" s="57">
        <f t="shared" si="23"/>
        <v>750</v>
      </c>
    </row>
    <row r="43" spans="1:32" ht="15.75" thickBot="1">
      <c r="A43" s="44" t="s">
        <v>68</v>
      </c>
      <c r="B43" s="223"/>
      <c r="C43" s="33">
        <f>C31+C42</f>
        <v>120</v>
      </c>
      <c r="D43" s="33">
        <f aca="true" t="shared" si="24" ref="D43:AF43">D31+D42</f>
        <v>367.5</v>
      </c>
      <c r="E43" s="33">
        <f t="shared" si="24"/>
        <v>622.5</v>
      </c>
      <c r="F43" s="33">
        <f t="shared" si="24"/>
        <v>75</v>
      </c>
      <c r="G43" s="33">
        <f t="shared" si="24"/>
        <v>1935</v>
      </c>
      <c r="H43" s="33">
        <f t="shared" si="24"/>
        <v>3000</v>
      </c>
      <c r="I43" s="33">
        <f t="shared" si="24"/>
        <v>30</v>
      </c>
      <c r="J43" s="33">
        <f t="shared" si="24"/>
        <v>135</v>
      </c>
      <c r="K43" s="33">
        <f t="shared" si="24"/>
        <v>165</v>
      </c>
      <c r="L43" s="33">
        <f t="shared" si="24"/>
        <v>26</v>
      </c>
      <c r="M43" s="33">
        <f t="shared" si="24"/>
        <v>424</v>
      </c>
      <c r="N43" s="33">
        <f t="shared" si="24"/>
        <v>750</v>
      </c>
      <c r="O43" s="33">
        <f t="shared" si="24"/>
        <v>30</v>
      </c>
      <c r="P43" s="33">
        <f t="shared" si="24"/>
        <v>82.5</v>
      </c>
      <c r="Q43" s="33">
        <f t="shared" si="24"/>
        <v>187.5</v>
      </c>
      <c r="R43" s="33">
        <f t="shared" si="24"/>
        <v>24</v>
      </c>
      <c r="S43" s="33">
        <f t="shared" si="24"/>
        <v>456</v>
      </c>
      <c r="T43" s="33">
        <f t="shared" si="24"/>
        <v>750</v>
      </c>
      <c r="U43" s="33">
        <f t="shared" si="24"/>
        <v>30</v>
      </c>
      <c r="V43" s="33">
        <f t="shared" si="24"/>
        <v>120</v>
      </c>
      <c r="W43" s="33">
        <f t="shared" si="24"/>
        <v>165</v>
      </c>
      <c r="X43" s="33">
        <f t="shared" si="24"/>
        <v>25</v>
      </c>
      <c r="Y43" s="33">
        <f t="shared" si="24"/>
        <v>440</v>
      </c>
      <c r="Z43" s="33">
        <f t="shared" si="24"/>
        <v>750</v>
      </c>
      <c r="AA43" s="33">
        <f t="shared" si="24"/>
        <v>30</v>
      </c>
      <c r="AB43" s="33">
        <f t="shared" si="24"/>
        <v>30</v>
      </c>
      <c r="AC43" s="33">
        <f t="shared" si="24"/>
        <v>105</v>
      </c>
      <c r="AD43" s="33">
        <f t="shared" si="24"/>
        <v>0</v>
      </c>
      <c r="AE43" s="33">
        <f t="shared" si="24"/>
        <v>615</v>
      </c>
      <c r="AF43" s="33">
        <f t="shared" si="24"/>
        <v>750</v>
      </c>
    </row>
  </sheetData>
  <sheetProtection/>
  <mergeCells count="12">
    <mergeCell ref="A11:A12"/>
    <mergeCell ref="C11:H11"/>
    <mergeCell ref="I11:N11"/>
    <mergeCell ref="O11:T11"/>
    <mergeCell ref="T2:AA2"/>
    <mergeCell ref="T3:AA3"/>
    <mergeCell ref="T5:AB5"/>
    <mergeCell ref="J5:K5"/>
    <mergeCell ref="B13:AF13"/>
    <mergeCell ref="B32:AF32"/>
    <mergeCell ref="U11:Z11"/>
    <mergeCell ref="AA11:AF11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C1">
      <selection activeCell="L15" sqref="L15"/>
    </sheetView>
  </sheetViews>
  <sheetFormatPr defaultColWidth="9.00390625" defaultRowHeight="12.75"/>
  <cols>
    <col min="1" max="1" width="8.125" style="0" customWidth="1"/>
    <col min="2" max="2" width="52.125" style="0" customWidth="1"/>
    <col min="3" max="3" width="8.00390625" style="152" customWidth="1"/>
    <col min="4" max="4" width="50.625" style="0" customWidth="1"/>
    <col min="5" max="5" width="12.75390625" style="103" customWidth="1"/>
    <col min="6" max="6" width="12.625" style="103" customWidth="1"/>
    <col min="7" max="7" width="13.25390625" style="103" customWidth="1"/>
    <col min="8" max="8" width="13.875" style="103" customWidth="1"/>
    <col min="9" max="9" width="11.875" style="103" customWidth="1"/>
    <col min="10" max="10" width="9.125" style="103" customWidth="1"/>
  </cols>
  <sheetData>
    <row r="1" spans="1:10" ht="45">
      <c r="A1" s="47" t="s">
        <v>51</v>
      </c>
      <c r="B1" s="153" t="s">
        <v>69</v>
      </c>
      <c r="C1" s="157" t="s">
        <v>51</v>
      </c>
      <c r="D1" s="158" t="s">
        <v>69</v>
      </c>
      <c r="E1" s="159" t="s">
        <v>52</v>
      </c>
      <c r="F1" s="160" t="s">
        <v>53</v>
      </c>
      <c r="G1" s="160" t="s">
        <v>55</v>
      </c>
      <c r="H1" s="160" t="s">
        <v>54</v>
      </c>
      <c r="I1" s="160" t="s">
        <v>56</v>
      </c>
      <c r="J1" s="160" t="s">
        <v>57</v>
      </c>
    </row>
    <row r="2" spans="1:10" ht="15">
      <c r="A2" s="48">
        <v>1</v>
      </c>
      <c r="B2" s="154" t="s">
        <v>73</v>
      </c>
      <c r="C2" s="161">
        <v>1</v>
      </c>
      <c r="D2" s="115" t="s">
        <v>101</v>
      </c>
      <c r="E2" s="124" t="s">
        <v>124</v>
      </c>
      <c r="F2" s="124" t="s">
        <v>124</v>
      </c>
      <c r="G2" s="124" t="s">
        <v>124</v>
      </c>
      <c r="H2" s="124" t="s">
        <v>124</v>
      </c>
      <c r="I2" s="124" t="s">
        <v>124</v>
      </c>
      <c r="J2" s="124" t="s">
        <v>124</v>
      </c>
    </row>
    <row r="3" spans="1:10" ht="15">
      <c r="A3" s="48">
        <v>2</v>
      </c>
      <c r="B3" s="154" t="s">
        <v>39</v>
      </c>
      <c r="C3" s="161">
        <v>2</v>
      </c>
      <c r="D3" s="115" t="s">
        <v>79</v>
      </c>
      <c r="E3" s="126" t="s">
        <v>124</v>
      </c>
      <c r="F3" s="126" t="s">
        <v>124</v>
      </c>
      <c r="G3" s="126" t="s">
        <v>124</v>
      </c>
      <c r="H3" s="126" t="s">
        <v>124</v>
      </c>
      <c r="I3" s="126" t="s">
        <v>124</v>
      </c>
      <c r="J3" s="132"/>
    </row>
    <row r="4" spans="1:10" ht="15">
      <c r="A4" s="48">
        <v>3</v>
      </c>
      <c r="B4" s="154" t="s">
        <v>74</v>
      </c>
      <c r="C4" s="161">
        <v>3</v>
      </c>
      <c r="D4" s="146" t="s">
        <v>91</v>
      </c>
      <c r="E4" s="126" t="s">
        <v>124</v>
      </c>
      <c r="F4" s="126" t="s">
        <v>124</v>
      </c>
      <c r="G4" s="126" t="s">
        <v>124</v>
      </c>
      <c r="H4" s="126" t="s">
        <v>124</v>
      </c>
      <c r="I4" s="126" t="s">
        <v>124</v>
      </c>
      <c r="J4" s="126" t="s">
        <v>124</v>
      </c>
    </row>
    <row r="5" spans="1:10" ht="15">
      <c r="A5" s="48">
        <v>4</v>
      </c>
      <c r="B5" s="154" t="s">
        <v>75</v>
      </c>
      <c r="C5" s="161">
        <v>4</v>
      </c>
      <c r="D5" s="146" t="s">
        <v>88</v>
      </c>
      <c r="E5" s="126" t="s">
        <v>124</v>
      </c>
      <c r="F5" s="126" t="s">
        <v>124</v>
      </c>
      <c r="G5" s="126" t="s">
        <v>124</v>
      </c>
      <c r="H5" s="126" t="s">
        <v>124</v>
      </c>
      <c r="I5" s="126" t="s">
        <v>124</v>
      </c>
      <c r="J5" s="126" t="s">
        <v>124</v>
      </c>
    </row>
    <row r="6" spans="1:10" ht="17.25" customHeight="1">
      <c r="A6" s="48">
        <v>5</v>
      </c>
      <c r="B6" s="155" t="s">
        <v>86</v>
      </c>
      <c r="C6" s="161">
        <v>5</v>
      </c>
      <c r="D6" s="115" t="s">
        <v>102</v>
      </c>
      <c r="E6" s="126" t="s">
        <v>124</v>
      </c>
      <c r="F6" s="126" t="s">
        <v>124</v>
      </c>
      <c r="G6" s="126" t="s">
        <v>124</v>
      </c>
      <c r="H6" s="126" t="s">
        <v>124</v>
      </c>
      <c r="I6" s="126" t="s">
        <v>124</v>
      </c>
      <c r="J6" s="126" t="s">
        <v>124</v>
      </c>
    </row>
    <row r="7" spans="1:10" ht="15">
      <c r="A7" s="48">
        <v>6</v>
      </c>
      <c r="B7" s="156" t="s">
        <v>87</v>
      </c>
      <c r="C7" s="161">
        <v>6</v>
      </c>
      <c r="D7" s="115" t="s">
        <v>89</v>
      </c>
      <c r="E7" s="126" t="s">
        <v>124</v>
      </c>
      <c r="F7" s="126" t="s">
        <v>124</v>
      </c>
      <c r="G7" s="126" t="s">
        <v>124</v>
      </c>
      <c r="H7" s="126" t="s">
        <v>124</v>
      </c>
      <c r="I7" s="126" t="s">
        <v>124</v>
      </c>
      <c r="J7" s="126" t="s">
        <v>124</v>
      </c>
    </row>
    <row r="8" spans="1:10" ht="15">
      <c r="A8" s="48">
        <v>7</v>
      </c>
      <c r="B8" s="154" t="s">
        <v>81</v>
      </c>
      <c r="C8" s="161">
        <v>7</v>
      </c>
      <c r="D8" s="115" t="s">
        <v>42</v>
      </c>
      <c r="E8" s="126" t="s">
        <v>124</v>
      </c>
      <c r="F8" s="126" t="s">
        <v>124</v>
      </c>
      <c r="G8" s="126" t="s">
        <v>124</v>
      </c>
      <c r="H8" s="126" t="s">
        <v>124</v>
      </c>
      <c r="I8" s="126" t="s">
        <v>124</v>
      </c>
      <c r="J8" s="132"/>
    </row>
    <row r="9" spans="1:10" ht="15">
      <c r="A9" s="48">
        <v>8</v>
      </c>
      <c r="B9" s="156" t="s">
        <v>50</v>
      </c>
      <c r="C9" s="161">
        <v>8</v>
      </c>
      <c r="D9" s="115" t="s">
        <v>82</v>
      </c>
      <c r="E9" s="126" t="s">
        <v>124</v>
      </c>
      <c r="F9" s="126" t="s">
        <v>124</v>
      </c>
      <c r="G9" s="126" t="s">
        <v>124</v>
      </c>
      <c r="H9" s="126" t="s">
        <v>124</v>
      </c>
      <c r="I9" s="132"/>
      <c r="J9" s="132"/>
    </row>
    <row r="10" spans="1:10" ht="15">
      <c r="A10" s="48">
        <v>9</v>
      </c>
      <c r="B10" s="156" t="s">
        <v>91</v>
      </c>
      <c r="C10" s="161">
        <v>9</v>
      </c>
      <c r="D10" s="115" t="s">
        <v>48</v>
      </c>
      <c r="E10" s="126" t="s">
        <v>124</v>
      </c>
      <c r="F10" s="126" t="s">
        <v>124</v>
      </c>
      <c r="G10" s="126" t="s">
        <v>124</v>
      </c>
      <c r="H10" s="126" t="s">
        <v>124</v>
      </c>
      <c r="I10" s="126" t="s">
        <v>124</v>
      </c>
      <c r="J10" s="126" t="s">
        <v>124</v>
      </c>
    </row>
    <row r="11" spans="1:10" ht="15">
      <c r="A11" s="48">
        <v>10</v>
      </c>
      <c r="B11" s="156" t="s">
        <v>88</v>
      </c>
      <c r="C11" s="161">
        <v>10</v>
      </c>
      <c r="D11" s="41" t="s">
        <v>112</v>
      </c>
      <c r="E11" s="126" t="s">
        <v>124</v>
      </c>
      <c r="F11" s="126" t="s">
        <v>124</v>
      </c>
      <c r="G11" s="126" t="s">
        <v>124</v>
      </c>
      <c r="H11" s="126" t="s">
        <v>124</v>
      </c>
      <c r="I11" s="126" t="s">
        <v>124</v>
      </c>
      <c r="J11" s="126" t="s">
        <v>124</v>
      </c>
    </row>
    <row r="12" spans="1:10" ht="15">
      <c r="A12" s="48">
        <v>11</v>
      </c>
      <c r="B12" s="154" t="s">
        <v>94</v>
      </c>
      <c r="C12" s="161">
        <v>11</v>
      </c>
      <c r="D12" s="41" t="s">
        <v>50</v>
      </c>
      <c r="E12" s="126" t="s">
        <v>124</v>
      </c>
      <c r="F12" s="126" t="s">
        <v>124</v>
      </c>
      <c r="G12" s="126" t="s">
        <v>124</v>
      </c>
      <c r="H12" s="126" t="s">
        <v>124</v>
      </c>
      <c r="I12" s="126" t="s">
        <v>124</v>
      </c>
      <c r="J12" s="126" t="s">
        <v>124</v>
      </c>
    </row>
    <row r="13" spans="1:10" ht="15">
      <c r="A13" s="48">
        <v>12</v>
      </c>
      <c r="B13" s="154" t="s">
        <v>89</v>
      </c>
      <c r="C13" s="161">
        <v>12</v>
      </c>
      <c r="D13" s="41" t="s">
        <v>46</v>
      </c>
      <c r="E13" s="126" t="s">
        <v>124</v>
      </c>
      <c r="F13" s="126" t="s">
        <v>124</v>
      </c>
      <c r="G13" s="126" t="s">
        <v>124</v>
      </c>
      <c r="H13" s="126" t="s">
        <v>124</v>
      </c>
      <c r="I13" s="126" t="s">
        <v>124</v>
      </c>
      <c r="J13" s="126" t="s">
        <v>124</v>
      </c>
    </row>
    <row r="14" spans="1:10" ht="15">
      <c r="A14" s="48">
        <v>13</v>
      </c>
      <c r="B14" s="154" t="s">
        <v>82</v>
      </c>
      <c r="C14" s="161">
        <v>13</v>
      </c>
      <c r="D14" s="115" t="s">
        <v>95</v>
      </c>
      <c r="E14" s="126" t="s">
        <v>124</v>
      </c>
      <c r="F14" s="126" t="s">
        <v>124</v>
      </c>
      <c r="G14" s="126" t="s">
        <v>124</v>
      </c>
      <c r="H14" s="126" t="s">
        <v>124</v>
      </c>
      <c r="I14" s="133"/>
      <c r="J14" s="126" t="s">
        <v>124</v>
      </c>
    </row>
    <row r="15" spans="1:10" ht="15">
      <c r="A15" s="48">
        <v>14</v>
      </c>
      <c r="B15" s="154" t="s">
        <v>48</v>
      </c>
      <c r="C15" s="161">
        <v>14</v>
      </c>
      <c r="D15" s="41" t="s">
        <v>126</v>
      </c>
      <c r="E15" s="126" t="s">
        <v>124</v>
      </c>
      <c r="F15" s="126" t="s">
        <v>124</v>
      </c>
      <c r="G15" s="126" t="s">
        <v>124</v>
      </c>
      <c r="H15" s="126" t="s">
        <v>124</v>
      </c>
      <c r="I15" s="126" t="s">
        <v>124</v>
      </c>
      <c r="J15" s="126" t="s">
        <v>124</v>
      </c>
    </row>
    <row r="16" spans="1:10" ht="15">
      <c r="A16" s="48">
        <v>15</v>
      </c>
      <c r="B16" s="154" t="s">
        <v>40</v>
      </c>
      <c r="C16" s="161">
        <v>15</v>
      </c>
      <c r="D16" s="12" t="s">
        <v>99</v>
      </c>
      <c r="E16" s="126" t="s">
        <v>124</v>
      </c>
      <c r="F16" s="126" t="s">
        <v>124</v>
      </c>
      <c r="G16" s="126" t="s">
        <v>124</v>
      </c>
      <c r="H16" s="126" t="s">
        <v>124</v>
      </c>
      <c r="I16" s="126" t="s">
        <v>124</v>
      </c>
      <c r="J16" s="162"/>
    </row>
    <row r="17" spans="1:10" ht="15">
      <c r="A17" s="48">
        <v>16</v>
      </c>
      <c r="B17" s="154" t="s">
        <v>41</v>
      </c>
      <c r="C17" s="161">
        <v>16</v>
      </c>
      <c r="D17" s="12" t="s">
        <v>43</v>
      </c>
      <c r="E17" s="126" t="s">
        <v>124</v>
      </c>
      <c r="F17" s="126" t="s">
        <v>124</v>
      </c>
      <c r="G17" s="126" t="s">
        <v>124</v>
      </c>
      <c r="H17" s="126" t="s">
        <v>124</v>
      </c>
      <c r="I17" s="126" t="s">
        <v>124</v>
      </c>
      <c r="J17" s="126" t="s">
        <v>124</v>
      </c>
    </row>
    <row r="18" spans="1:10" ht="15">
      <c r="A18" s="48">
        <v>17</v>
      </c>
      <c r="B18" s="154" t="s">
        <v>83</v>
      </c>
      <c r="C18" s="161">
        <v>17</v>
      </c>
      <c r="D18" s="12" t="s">
        <v>120</v>
      </c>
      <c r="E18" s="126" t="s">
        <v>124</v>
      </c>
      <c r="F18" s="126" t="s">
        <v>124</v>
      </c>
      <c r="G18" s="126" t="s">
        <v>124</v>
      </c>
      <c r="H18" s="126" t="s">
        <v>124</v>
      </c>
      <c r="I18" s="126" t="s">
        <v>124</v>
      </c>
      <c r="J18" s="126" t="s">
        <v>124</v>
      </c>
    </row>
    <row r="19" spans="1:10" ht="15">
      <c r="A19" s="48">
        <v>18</v>
      </c>
      <c r="B19" s="154" t="s">
        <v>92</v>
      </c>
      <c r="C19" s="161">
        <v>18</v>
      </c>
      <c r="D19" s="12" t="s">
        <v>93</v>
      </c>
      <c r="E19" s="126" t="s">
        <v>124</v>
      </c>
      <c r="F19" s="126" t="s">
        <v>124</v>
      </c>
      <c r="G19" s="126" t="s">
        <v>124</v>
      </c>
      <c r="H19" s="126" t="s">
        <v>124</v>
      </c>
      <c r="I19" s="126" t="s">
        <v>124</v>
      </c>
      <c r="J19" s="126" t="s">
        <v>124</v>
      </c>
    </row>
    <row r="20" spans="1:10" ht="15">
      <c r="A20" s="48">
        <v>19</v>
      </c>
      <c r="B20" s="154" t="s">
        <v>42</v>
      </c>
      <c r="C20" s="161">
        <v>19</v>
      </c>
      <c r="D20" s="12" t="s">
        <v>96</v>
      </c>
      <c r="E20" s="126" t="s">
        <v>124</v>
      </c>
      <c r="F20" s="126" t="s">
        <v>124</v>
      </c>
      <c r="G20" s="126" t="s">
        <v>124</v>
      </c>
      <c r="H20" s="126" t="s">
        <v>124</v>
      </c>
      <c r="I20" s="126" t="s">
        <v>124</v>
      </c>
      <c r="J20" s="126" t="s">
        <v>124</v>
      </c>
    </row>
    <row r="21" spans="1:10" ht="15">
      <c r="A21" s="48">
        <v>20</v>
      </c>
      <c r="B21" s="154" t="s">
        <v>43</v>
      </c>
      <c r="C21" s="161">
        <v>20</v>
      </c>
      <c r="D21" s="50" t="s">
        <v>44</v>
      </c>
      <c r="E21" s="126" t="s">
        <v>124</v>
      </c>
      <c r="F21" s="126" t="s">
        <v>124</v>
      </c>
      <c r="G21" s="126" t="s">
        <v>124</v>
      </c>
      <c r="H21" s="126" t="s">
        <v>124</v>
      </c>
      <c r="I21" s="126" t="s">
        <v>124</v>
      </c>
      <c r="J21" s="126" t="s">
        <v>124</v>
      </c>
    </row>
    <row r="22" spans="1:10" ht="15">
      <c r="A22" s="48"/>
      <c r="B22" s="154"/>
      <c r="C22" s="161">
        <v>21</v>
      </c>
      <c r="D22" s="50" t="s">
        <v>78</v>
      </c>
      <c r="E22" s="125"/>
      <c r="F22" s="125"/>
      <c r="G22" s="125"/>
      <c r="H22" s="125"/>
      <c r="I22" s="125"/>
      <c r="J22" s="125"/>
    </row>
    <row r="23" spans="1:10" ht="15">
      <c r="A23" s="48">
        <v>21</v>
      </c>
      <c r="B23" s="154" t="s">
        <v>36</v>
      </c>
      <c r="C23" s="161">
        <v>22</v>
      </c>
      <c r="D23" s="41" t="s">
        <v>45</v>
      </c>
      <c r="E23" s="125"/>
      <c r="F23" s="125"/>
      <c r="G23" s="125"/>
      <c r="H23" s="125"/>
      <c r="I23" s="125"/>
      <c r="J23" s="125"/>
    </row>
    <row r="24" spans="1:10" ht="15">
      <c r="A24" s="48">
        <v>22</v>
      </c>
      <c r="B24" s="12" t="s">
        <v>93</v>
      </c>
      <c r="C24" s="151"/>
      <c r="D24" s="102"/>
      <c r="E24" s="106"/>
      <c r="F24" s="106"/>
      <c r="G24" s="106"/>
      <c r="H24" s="106"/>
      <c r="I24" s="106"/>
      <c r="J24" s="106"/>
    </row>
    <row r="25" spans="1:10" ht="15">
      <c r="A25" s="48">
        <v>23</v>
      </c>
      <c r="B25" s="50" t="s">
        <v>44</v>
      </c>
      <c r="C25" s="151"/>
      <c r="D25" s="102"/>
      <c r="E25" s="106"/>
      <c r="F25" s="106"/>
      <c r="G25" s="106"/>
      <c r="H25" s="106"/>
      <c r="I25" s="106"/>
      <c r="J25" s="106"/>
    </row>
    <row r="26" spans="1:10" ht="15">
      <c r="A26" s="48">
        <v>24</v>
      </c>
      <c r="B26" s="41" t="s">
        <v>76</v>
      </c>
      <c r="C26" s="151"/>
      <c r="D26" s="102"/>
      <c r="E26" s="106"/>
      <c r="F26" s="106"/>
      <c r="G26" s="106"/>
      <c r="H26" s="106"/>
      <c r="I26" s="106"/>
      <c r="J26" s="106"/>
    </row>
    <row r="27" spans="1:10" ht="15.75" thickBot="1">
      <c r="A27" s="49">
        <v>25</v>
      </c>
      <c r="B27" s="51" t="s">
        <v>45</v>
      </c>
      <c r="C27" s="151"/>
      <c r="D27" s="102"/>
      <c r="E27" s="106"/>
      <c r="F27" s="106"/>
      <c r="G27" s="106"/>
      <c r="H27" s="106"/>
      <c r="I27" s="106"/>
      <c r="J27" s="106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9.125" style="163" customWidth="1"/>
    <col min="2" max="2" width="63.875" style="0" customWidth="1"/>
    <col min="3" max="3" width="50.25390625" style="0" customWidth="1"/>
  </cols>
  <sheetData>
    <row r="2" spans="1:3" ht="15">
      <c r="A2" s="164">
        <v>1</v>
      </c>
      <c r="B2" s="127" t="s">
        <v>101</v>
      </c>
      <c r="C2" s="129"/>
    </row>
    <row r="3" spans="1:3" ht="15">
      <c r="A3" s="164">
        <v>2</v>
      </c>
      <c r="B3" s="127" t="s">
        <v>79</v>
      </c>
      <c r="C3" s="129"/>
    </row>
    <row r="4" spans="1:3" ht="15.75" customHeight="1">
      <c r="A4" s="164">
        <v>3</v>
      </c>
      <c r="B4" s="128" t="s">
        <v>91</v>
      </c>
      <c r="C4" s="129"/>
    </row>
    <row r="5" spans="1:3" ht="15" customHeight="1">
      <c r="A5" s="164">
        <v>4</v>
      </c>
      <c r="B5" s="128" t="s">
        <v>88</v>
      </c>
      <c r="C5" s="128" t="s">
        <v>91</v>
      </c>
    </row>
    <row r="6" spans="1:3" ht="15">
      <c r="A6" s="164">
        <v>5</v>
      </c>
      <c r="B6" s="127" t="s">
        <v>102</v>
      </c>
      <c r="C6" s="129"/>
    </row>
    <row r="7" spans="1:3" ht="15">
      <c r="A7" s="164">
        <v>6</v>
      </c>
      <c r="B7" s="127" t="s">
        <v>89</v>
      </c>
      <c r="C7" s="129"/>
    </row>
    <row r="8" spans="1:3" ht="15">
      <c r="A8" s="164">
        <v>7</v>
      </c>
      <c r="B8" s="127" t="s">
        <v>42</v>
      </c>
      <c r="C8" s="127" t="s">
        <v>89</v>
      </c>
    </row>
    <row r="9" spans="1:3" ht="15">
      <c r="A9" s="164">
        <v>8</v>
      </c>
      <c r="B9" s="127" t="s">
        <v>82</v>
      </c>
      <c r="C9" s="129"/>
    </row>
    <row r="10" spans="1:3" ht="15">
      <c r="A10" s="164">
        <v>9</v>
      </c>
      <c r="B10" s="127" t="s">
        <v>48</v>
      </c>
      <c r="C10" s="129"/>
    </row>
    <row r="11" spans="1:3" ht="15">
      <c r="A11" s="164">
        <v>10</v>
      </c>
      <c r="B11" s="128" t="s">
        <v>112</v>
      </c>
      <c r="C11" s="129"/>
    </row>
    <row r="12" spans="1:3" ht="15">
      <c r="A12" s="164">
        <v>11</v>
      </c>
      <c r="B12" s="128" t="s">
        <v>50</v>
      </c>
      <c r="C12" s="129"/>
    </row>
    <row r="13" spans="1:3" ht="15">
      <c r="A13" s="164">
        <v>12</v>
      </c>
      <c r="B13" s="128" t="s">
        <v>46</v>
      </c>
      <c r="C13" s="129"/>
    </row>
    <row r="14" spans="1:3" ht="15">
      <c r="A14" s="164">
        <v>13</v>
      </c>
      <c r="B14" s="115" t="s">
        <v>95</v>
      </c>
      <c r="C14" s="129"/>
    </row>
    <row r="15" spans="1:3" ht="15">
      <c r="A15" s="164">
        <v>14</v>
      </c>
      <c r="B15" s="146" t="s">
        <v>100</v>
      </c>
      <c r="C15" s="129"/>
    </row>
    <row r="16" spans="1:3" ht="15">
      <c r="A16" s="164">
        <v>15</v>
      </c>
      <c r="B16" s="115" t="s">
        <v>99</v>
      </c>
      <c r="C16" s="127" t="s">
        <v>102</v>
      </c>
    </row>
    <row r="17" spans="1:3" ht="15">
      <c r="A17" s="164">
        <v>16</v>
      </c>
      <c r="B17" s="115" t="s">
        <v>43</v>
      </c>
      <c r="C17" s="127" t="s">
        <v>89</v>
      </c>
    </row>
    <row r="18" spans="1:3" ht="15">
      <c r="A18" s="164">
        <v>17</v>
      </c>
      <c r="B18" s="115" t="s">
        <v>120</v>
      </c>
      <c r="C18" s="127" t="s">
        <v>89</v>
      </c>
    </row>
    <row r="19" spans="1:3" ht="15">
      <c r="A19" s="164">
        <v>18</v>
      </c>
      <c r="B19" s="115" t="s">
        <v>93</v>
      </c>
      <c r="C19" s="129"/>
    </row>
    <row r="20" spans="1:3" ht="15">
      <c r="A20" s="164">
        <v>19</v>
      </c>
      <c r="B20" s="115" t="s">
        <v>96</v>
      </c>
      <c r="C20" s="129"/>
    </row>
    <row r="21" spans="1:3" ht="15">
      <c r="A21" s="164">
        <v>20</v>
      </c>
      <c r="B21" s="146" t="s">
        <v>44</v>
      </c>
      <c r="C21" s="127" t="s">
        <v>89</v>
      </c>
    </row>
    <row r="22" spans="1:3" ht="15">
      <c r="A22" s="164">
        <v>21</v>
      </c>
      <c r="B22" s="146" t="s">
        <v>78</v>
      </c>
      <c r="C22" s="129"/>
    </row>
    <row r="23" spans="1:3" ht="15">
      <c r="A23" s="164">
        <v>22</v>
      </c>
      <c r="B23" s="128" t="s">
        <v>45</v>
      </c>
      <c r="C23" s="129"/>
    </row>
    <row r="29" ht="36" customHeight="1"/>
    <row r="33" ht="19.5" customHeight="1"/>
    <row r="37" ht="24" customHeight="1"/>
    <row r="40" ht="36.75" customHeight="1"/>
    <row r="41" ht="18.75" customHeight="1"/>
    <row r="44" ht="15.75" customHeight="1"/>
    <row r="45" ht="15.75" customHeight="1"/>
    <row r="49" ht="42.75" customHeight="1"/>
    <row r="57" ht="42" customHeight="1"/>
    <row r="58" ht="32.25" customHeight="1"/>
    <row r="59" ht="21" customHeight="1"/>
    <row r="60" ht="18.75" customHeight="1"/>
    <row r="76" ht="30" customHeight="1"/>
    <row r="80" ht="15.75" customHeight="1"/>
    <row r="81" ht="17.25" customHeight="1"/>
    <row r="82" ht="36" customHeight="1"/>
    <row r="85" ht="25.5" customHeight="1"/>
    <row r="86" ht="60" customHeight="1"/>
    <row r="87" ht="27" customHeight="1"/>
    <row r="89" ht="36.75" customHeight="1"/>
    <row r="91" ht="40.5" customHeight="1"/>
    <row r="92" ht="40.5" customHeight="1"/>
    <row r="93" ht="24" customHeight="1"/>
    <row r="94" ht="27.75" customHeight="1"/>
    <row r="95" ht="25.5" customHeight="1"/>
    <row r="100" ht="28.5" customHeight="1"/>
    <row r="102" ht="29.25" customHeight="1"/>
    <row r="103" ht="49.5" customHeight="1"/>
    <row r="114" ht="18" customHeight="1"/>
    <row r="123" ht="18" customHeight="1"/>
    <row r="124" ht="40.5" customHeight="1"/>
    <row r="136" ht="18" customHeight="1"/>
    <row r="143" ht="21" customHeight="1"/>
    <row r="158" ht="27.75" customHeight="1"/>
    <row r="170" ht="22.5" customHeight="1"/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B1:C30"/>
  <sheetViews>
    <sheetView zoomScale="81" zoomScaleNormal="81" zoomScaleSheetLayoutView="50" zoomScalePageLayoutView="0" workbookViewId="0" topLeftCell="A7">
      <selection activeCell="C21" sqref="C21"/>
    </sheetView>
  </sheetViews>
  <sheetFormatPr defaultColWidth="9.00390625" defaultRowHeight="12.75"/>
  <cols>
    <col min="1" max="1" width="4.125" style="0" customWidth="1"/>
    <col min="2" max="2" width="25.75390625" style="179" customWidth="1"/>
    <col min="3" max="3" width="77.125" style="180" customWidth="1"/>
    <col min="4" max="4" width="18.375" style="0" customWidth="1"/>
    <col min="14" max="14" width="3.375" style="0" customWidth="1"/>
    <col min="18" max="18" width="8.75390625" style="0" customWidth="1"/>
    <col min="19" max="19" width="9.125" style="0" hidden="1" customWidth="1"/>
    <col min="20" max="20" width="0.875" style="0" hidden="1" customWidth="1"/>
    <col min="21" max="28" width="9.125" style="0" hidden="1" customWidth="1"/>
    <col min="29" max="29" width="3.625" style="0" customWidth="1"/>
    <col min="30" max="30" width="4.125" style="0" customWidth="1"/>
    <col min="31" max="31" width="3.75390625" style="0" customWidth="1"/>
    <col min="32" max="32" width="4.00390625" style="0" customWidth="1"/>
    <col min="33" max="33" width="4.75390625" style="0" customWidth="1"/>
    <col min="34" max="35" width="4.00390625" style="0" customWidth="1"/>
    <col min="36" max="36" width="3.875" style="0" customWidth="1"/>
    <col min="37" max="37" width="4.25390625" style="0" customWidth="1"/>
    <col min="38" max="38" width="3.875" style="0" customWidth="1"/>
    <col min="39" max="39" width="4.00390625" style="0" customWidth="1"/>
    <col min="40" max="40" width="4.375" style="0" customWidth="1"/>
    <col min="41" max="41" width="4.25390625" style="0" customWidth="1"/>
    <col min="42" max="42" width="4.00390625" style="0" customWidth="1"/>
    <col min="43" max="43" width="4.125" style="0" customWidth="1"/>
    <col min="44" max="44" width="3.875" style="0" customWidth="1"/>
    <col min="45" max="45" width="4.00390625" style="0" customWidth="1"/>
    <col min="46" max="46" width="3.875" style="0" customWidth="1"/>
    <col min="47" max="47" width="4.25390625" style="0" customWidth="1"/>
    <col min="48" max="49" width="4.375" style="0" customWidth="1"/>
    <col min="50" max="50" width="3.875" style="0" customWidth="1"/>
    <col min="51" max="53" width="4.25390625" style="0" customWidth="1"/>
    <col min="54" max="54" width="4.125" style="0" customWidth="1"/>
    <col min="55" max="56" width="3.375" style="0" customWidth="1"/>
    <col min="57" max="57" width="3.75390625" style="0" customWidth="1"/>
    <col min="58" max="58" width="4.375" style="0" customWidth="1"/>
    <col min="59" max="59" width="4.00390625" style="0" customWidth="1"/>
    <col min="60" max="60" width="3.75390625" style="0" customWidth="1"/>
    <col min="61" max="61" width="3.875" style="0" customWidth="1"/>
    <col min="62" max="62" width="3.625" style="0" customWidth="1"/>
    <col min="63" max="63" width="4.00390625" style="0" customWidth="1"/>
    <col min="64" max="64" width="3.875" style="0" customWidth="1"/>
    <col min="65" max="65" width="4.00390625" style="0" customWidth="1"/>
    <col min="66" max="66" width="3.875" style="0" customWidth="1"/>
    <col min="67" max="67" width="4.625" style="0" customWidth="1"/>
    <col min="68" max="68" width="4.75390625" style="0" customWidth="1"/>
    <col min="69" max="69" width="4.25390625" style="0" customWidth="1"/>
    <col min="70" max="70" width="4.625" style="0" customWidth="1"/>
    <col min="71" max="72" width="3.75390625" style="0" customWidth="1"/>
    <col min="73" max="73" width="4.25390625" style="0" customWidth="1"/>
  </cols>
  <sheetData>
    <row r="1" spans="2:3" ht="28.5" customHeight="1">
      <c r="B1" s="166"/>
      <c r="C1" s="167"/>
    </row>
    <row r="2" spans="2:3" s="108" customFormat="1" ht="27" customHeight="1">
      <c r="B2" s="168" t="s">
        <v>143</v>
      </c>
      <c r="C2" s="169" t="s">
        <v>113</v>
      </c>
    </row>
    <row r="3" spans="2:3" s="108" customFormat="1" ht="15.75">
      <c r="B3" s="170" t="s">
        <v>114</v>
      </c>
      <c r="C3" s="171" t="s">
        <v>101</v>
      </c>
    </row>
    <row r="4" spans="2:3" s="108" customFormat="1" ht="15.75">
      <c r="B4" s="170"/>
      <c r="C4" s="171" t="s">
        <v>115</v>
      </c>
    </row>
    <row r="5" spans="2:3" s="108" customFormat="1" ht="15.75">
      <c r="B5" s="170" t="s">
        <v>127</v>
      </c>
      <c r="C5" s="172" t="s">
        <v>116</v>
      </c>
    </row>
    <row r="6" spans="2:3" s="108" customFormat="1" ht="15.75">
      <c r="B6" s="170" t="s">
        <v>128</v>
      </c>
      <c r="C6" s="173" t="s">
        <v>91</v>
      </c>
    </row>
    <row r="7" spans="2:3" s="108" customFormat="1" ht="15.75">
      <c r="B7" s="170"/>
      <c r="C7" s="173" t="s">
        <v>88</v>
      </c>
    </row>
    <row r="8" spans="2:3" s="108" customFormat="1" ht="15.75">
      <c r="B8" s="170"/>
      <c r="C8" s="174" t="s">
        <v>97</v>
      </c>
    </row>
    <row r="9" spans="2:3" s="108" customFormat="1" ht="15.75">
      <c r="B9" s="170" t="s">
        <v>129</v>
      </c>
      <c r="C9" s="175" t="s">
        <v>102</v>
      </c>
    </row>
    <row r="10" spans="2:3" s="108" customFormat="1" ht="15.75">
      <c r="B10" s="170"/>
      <c r="C10" s="175" t="s">
        <v>89</v>
      </c>
    </row>
    <row r="11" spans="2:3" s="108" customFormat="1" ht="15.75">
      <c r="B11" s="170"/>
      <c r="C11" s="173" t="s">
        <v>126</v>
      </c>
    </row>
    <row r="12" spans="2:3" s="108" customFormat="1" ht="15.75">
      <c r="B12" s="170"/>
      <c r="C12" s="175" t="s">
        <v>43</v>
      </c>
    </row>
    <row r="13" spans="2:3" s="108" customFormat="1" ht="15.75">
      <c r="B13" s="170"/>
      <c r="C13" s="175" t="s">
        <v>120</v>
      </c>
    </row>
    <row r="14" spans="2:3" s="108" customFormat="1" ht="15.75">
      <c r="B14" s="170"/>
      <c r="C14" s="175" t="s">
        <v>93</v>
      </c>
    </row>
    <row r="15" spans="2:3" s="108" customFormat="1" ht="15.75">
      <c r="B15" s="170"/>
      <c r="C15" s="176" t="s">
        <v>44</v>
      </c>
    </row>
    <row r="16" spans="2:3" s="108" customFormat="1" ht="15.75">
      <c r="B16" s="170" t="s">
        <v>130</v>
      </c>
      <c r="C16" s="176" t="s">
        <v>42</v>
      </c>
    </row>
    <row r="17" spans="2:3" s="108" customFormat="1" ht="15.75">
      <c r="B17" s="170" t="s">
        <v>131</v>
      </c>
      <c r="C17" s="175" t="s">
        <v>82</v>
      </c>
    </row>
    <row r="18" spans="2:3" s="108" customFormat="1" ht="15.75">
      <c r="B18" s="170" t="s">
        <v>132</v>
      </c>
      <c r="C18" s="177" t="s">
        <v>48</v>
      </c>
    </row>
    <row r="19" spans="2:3" s="108" customFormat="1" ht="15.75">
      <c r="B19" s="170" t="s">
        <v>133</v>
      </c>
      <c r="C19" s="173" t="s">
        <v>112</v>
      </c>
    </row>
    <row r="20" spans="2:3" s="108" customFormat="1" ht="15.75">
      <c r="B20" s="170" t="s">
        <v>134</v>
      </c>
      <c r="C20" s="173" t="s">
        <v>123</v>
      </c>
    </row>
    <row r="21" spans="2:3" s="108" customFormat="1" ht="15.75">
      <c r="B21" s="170" t="s">
        <v>135</v>
      </c>
      <c r="C21" s="173" t="s">
        <v>46</v>
      </c>
    </row>
    <row r="22" spans="2:3" s="108" customFormat="1" ht="15.75">
      <c r="B22" s="170" t="s">
        <v>136</v>
      </c>
      <c r="C22" s="175" t="s">
        <v>95</v>
      </c>
    </row>
    <row r="23" spans="2:3" s="108" customFormat="1" ht="15.75">
      <c r="B23" s="170" t="s">
        <v>137</v>
      </c>
      <c r="C23" s="175" t="s">
        <v>47</v>
      </c>
    </row>
    <row r="24" spans="2:3" s="108" customFormat="1" ht="15.75">
      <c r="B24" s="170"/>
      <c r="C24" s="175" t="s">
        <v>96</v>
      </c>
    </row>
    <row r="25" spans="2:3" s="108" customFormat="1" ht="15.75">
      <c r="B25" s="170" t="s">
        <v>138</v>
      </c>
      <c r="C25" s="175" t="s">
        <v>90</v>
      </c>
    </row>
    <row r="26" spans="2:3" s="108" customFormat="1" ht="15.75">
      <c r="B26" s="170" t="s">
        <v>139</v>
      </c>
      <c r="C26" s="172" t="s">
        <v>98</v>
      </c>
    </row>
    <row r="27" spans="2:3" s="108" customFormat="1" ht="15.75">
      <c r="B27" s="170" t="s">
        <v>140</v>
      </c>
      <c r="C27" s="175" t="s">
        <v>49</v>
      </c>
    </row>
    <row r="28" spans="2:3" s="108" customFormat="1" ht="15.75">
      <c r="B28" s="170" t="s">
        <v>141</v>
      </c>
      <c r="C28" s="175" t="s">
        <v>142</v>
      </c>
    </row>
    <row r="29" spans="2:3" s="108" customFormat="1" ht="15.75">
      <c r="B29" s="170" t="s">
        <v>146</v>
      </c>
      <c r="C29" s="178" t="s">
        <v>12</v>
      </c>
    </row>
    <row r="30" spans="2:3" s="108" customFormat="1" ht="15.75">
      <c r="B30" s="170"/>
      <c r="C30" s="170" t="s">
        <v>45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K&amp;D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kakha</dc:creator>
  <cp:keywords/>
  <dc:description/>
  <cp:lastModifiedBy>ACER</cp:lastModifiedBy>
  <cp:lastPrinted>2017-12-04T07:14:46Z</cp:lastPrinted>
  <dcterms:created xsi:type="dcterms:W3CDTF">2006-06-15T16:13:26Z</dcterms:created>
  <dcterms:modified xsi:type="dcterms:W3CDTF">2018-03-22T20:21:25Z</dcterms:modified>
  <cp:category/>
  <cp:version/>
  <cp:contentType/>
  <cp:contentStatus/>
</cp:coreProperties>
</file>